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<sst xmlns="http://schemas.openxmlformats.org/spreadsheetml/2006/main" count="286" uniqueCount="97">
  <si>
    <t>Soukromá meteostanice – Frýdlant – Předměstí</t>
  </si>
  <si>
    <t>červenec</t>
  </si>
  <si>
    <t>Naměřené hodnoty v °C</t>
  </si>
  <si>
    <t>Průměrná denní teplota</t>
  </si>
  <si>
    <t>Úhrn srážek v mm</t>
  </si>
  <si>
    <t>Další měřené hodnoty</t>
  </si>
  <si>
    <t>Denní maxima a minima</t>
  </si>
  <si>
    <t>Výpar v mm</t>
  </si>
  <si>
    <t>Relativní vlhkost %</t>
  </si>
  <si>
    <t>Rychlost větru / nárazy větru / směr větru (km/h)</t>
  </si>
  <si>
    <t>Relativní tlak hPa</t>
  </si>
  <si>
    <t>Sluneční svit</t>
  </si>
  <si>
    <t>Teplota ve 2m v °C</t>
  </si>
  <si>
    <t>Vítr v km/h</t>
  </si>
  <si>
    <t>Relativní vlhkost v %</t>
  </si>
  <si>
    <t>Relativní tlak v hPa</t>
  </si>
  <si>
    <t>Den</t>
  </si>
  <si>
    <t>Hodina měření</t>
  </si>
  <si>
    <r>
      <t>Max int. W/m</t>
    </r>
    <r>
      <rPr>
        <vertAlign val="superscript"/>
        <sz val="10"/>
        <rFont val="Arial"/>
        <family val="2"/>
      </rPr>
      <t>2</t>
    </r>
  </si>
  <si>
    <t>Poč. Hodin</t>
  </si>
  <si>
    <t>Průměr T</t>
  </si>
  <si>
    <t>Min T</t>
  </si>
  <si>
    <t>Čas minT</t>
  </si>
  <si>
    <t>Max T</t>
  </si>
  <si>
    <t>Čas maxT</t>
  </si>
  <si>
    <t>MaxV</t>
  </si>
  <si>
    <t>Čas maxV</t>
  </si>
  <si>
    <t>Max nárazV</t>
  </si>
  <si>
    <t>Čas nárazuV</t>
  </si>
  <si>
    <t>Min Vlh.</t>
  </si>
  <si>
    <t>Čas min Vlh.</t>
  </si>
  <si>
    <t>Max Vlh.</t>
  </si>
  <si>
    <t>Čas maxVlh.</t>
  </si>
  <si>
    <t>MinTl</t>
  </si>
  <si>
    <t>Čas MinTl</t>
  </si>
  <si>
    <t>MaxTl</t>
  </si>
  <si>
    <t>Čas maxTl</t>
  </si>
  <si>
    <t>1.</t>
  </si>
  <si>
    <t>Bezv.</t>
  </si>
  <si>
    <t>SV</t>
  </si>
  <si>
    <t>2.</t>
  </si>
  <si>
    <t>VSV</t>
  </si>
  <si>
    <t>3.</t>
  </si>
  <si>
    <t>VJV</t>
  </si>
  <si>
    <t>4.</t>
  </si>
  <si>
    <t xml:space="preserve">V </t>
  </si>
  <si>
    <t>5.</t>
  </si>
  <si>
    <t>6.</t>
  </si>
  <si>
    <t>Z</t>
  </si>
  <si>
    <t>22,,4</t>
  </si>
  <si>
    <t>7.</t>
  </si>
  <si>
    <t>JJV</t>
  </si>
  <si>
    <t>8.</t>
  </si>
  <si>
    <t xml:space="preserve">J </t>
  </si>
  <si>
    <t>ZJZ</t>
  </si>
  <si>
    <t>9.</t>
  </si>
  <si>
    <t>JJZ</t>
  </si>
  <si>
    <t>ZSZ</t>
  </si>
  <si>
    <t>10.</t>
  </si>
  <si>
    <t xml:space="preserve">Z </t>
  </si>
  <si>
    <t>11.</t>
  </si>
  <si>
    <t>JZ</t>
  </si>
  <si>
    <t>12.</t>
  </si>
  <si>
    <t>SSZ</t>
  </si>
  <si>
    <t>13.</t>
  </si>
  <si>
    <t>14.</t>
  </si>
  <si>
    <t>X</t>
  </si>
  <si>
    <t>15.</t>
  </si>
  <si>
    <t>16.</t>
  </si>
  <si>
    <t>17.</t>
  </si>
  <si>
    <t>18.</t>
  </si>
  <si>
    <t>19.</t>
  </si>
  <si>
    <t>20.</t>
  </si>
  <si>
    <t>21.</t>
  </si>
  <si>
    <t>SSV</t>
  </si>
  <si>
    <t>22.</t>
  </si>
  <si>
    <t>23.</t>
  </si>
  <si>
    <t>SZ</t>
  </si>
  <si>
    <t>24.</t>
  </si>
  <si>
    <t>25.</t>
  </si>
  <si>
    <t>26.</t>
  </si>
  <si>
    <t>27.</t>
  </si>
  <si>
    <t>28.</t>
  </si>
  <si>
    <t>29.</t>
  </si>
  <si>
    <t>30.</t>
  </si>
  <si>
    <t>31.</t>
  </si>
  <si>
    <t>Průměrná teplota v červenec/srážky</t>
  </si>
  <si>
    <t xml:space="preserve">Porovnání průměrné teploty na vybraných stanicích </t>
  </si>
  <si>
    <t>Průměrné teploty na dalších stanicích</t>
  </si>
  <si>
    <t>Frýdlant – Předměstí</t>
  </si>
  <si>
    <t>Hejnice</t>
  </si>
  <si>
    <t>Jizerka</t>
  </si>
  <si>
    <t>Krásný Les</t>
  </si>
  <si>
    <t>Liberec</t>
  </si>
  <si>
    <t>Frýdlant</t>
  </si>
  <si>
    <t>Průměr</t>
  </si>
  <si>
    <t>Průměr: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</si>
</sst>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HH:MM:SS"/>
    <numFmt numFmtId="167" formatCode="HH:MM"/>
    <numFmt numFmtId="168" formatCode="D/M/YYYY"/>
    <numFmt numFmtId="169" formatCode="[HH]:MM:SS"/>
    <numFmt numFmtId="170" formatCode="0.00%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5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0" fillId="9" borderId="1" xfId="0" applyFont="1" applyFill="1" applyBorder="1" applyAlignment="1">
      <alignment/>
    </xf>
    <xf numFmtId="164" fontId="0" fillId="9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9" borderId="1" xfId="0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5" borderId="1" xfId="0" applyNumberForma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7" fontId="0" fillId="7" borderId="1" xfId="0" applyNumberFormat="1" applyFill="1" applyBorder="1" applyAlignment="1">
      <alignment horizontal="center"/>
    </xf>
    <xf numFmtId="167" fontId="0" fillId="6" borderId="1" xfId="0" applyNumberFormat="1" applyFill="1" applyBorder="1" applyAlignment="1">
      <alignment horizontal="center"/>
    </xf>
    <xf numFmtId="167" fontId="0" fillId="8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7" borderId="1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5" fontId="1" fillId="12" borderId="1" xfId="0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15" borderId="1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70" fontId="0" fillId="0" borderId="0" xfId="0" applyNumberFormat="1" applyFont="1" applyAlignment="1">
      <alignment wrapText="1"/>
    </xf>
    <xf numFmtId="164" fontId="1" fillId="5" borderId="1" xfId="0" applyFont="1" applyFill="1" applyBorder="1" applyAlignment="1">
      <alignment horizontal="center" vertical="center"/>
    </xf>
    <xf numFmtId="164" fontId="0" fillId="4" borderId="1" xfId="0" applyFill="1" applyBorder="1" applyAlignment="1">
      <alignment/>
    </xf>
    <xf numFmtId="164" fontId="1" fillId="4" borderId="1" xfId="0" applyFont="1" applyFill="1" applyBorder="1" applyAlignment="1">
      <alignment horizontal="center"/>
    </xf>
    <xf numFmtId="164" fontId="1" fillId="9" borderId="1" xfId="0" applyFont="1" applyFill="1" applyBorder="1" applyAlignment="1">
      <alignment horizontal="center"/>
    </xf>
    <xf numFmtId="164" fontId="1" fillId="16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11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14" borderId="1" xfId="0" applyFont="1" applyFill="1" applyBorder="1" applyAlignment="1">
      <alignment horizontal="center" vertical="center"/>
    </xf>
    <xf numFmtId="164" fontId="1" fillId="7" borderId="1" xfId="0" applyFont="1" applyFill="1" applyBorder="1" applyAlignment="1">
      <alignment horizontal="center" vertical="center"/>
    </xf>
    <xf numFmtId="164" fontId="1" fillId="9" borderId="1" xfId="0" applyFont="1" applyFill="1" applyBorder="1" applyAlignment="1">
      <alignment horizontal="center" vertical="center"/>
    </xf>
    <xf numFmtId="164" fontId="1" fillId="16" borderId="1" xfId="0" applyFont="1" applyFill="1" applyBorder="1" applyAlignment="1">
      <alignment horizontal="center" vertical="center"/>
    </xf>
    <xf numFmtId="164" fontId="1" fillId="11" borderId="1" xfId="0" applyFont="1" applyFill="1" applyBorder="1" applyAlignment="1">
      <alignment horizontal="center" vertical="center"/>
    </xf>
    <xf numFmtId="164" fontId="0" fillId="14" borderId="1" xfId="0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164" fontId="0" fillId="16" borderId="1" xfId="0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4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EB613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72"/>
  <sheetViews>
    <sheetView tabSelected="1" workbookViewId="0" topLeftCell="A31">
      <selection activeCell="G44" sqref="G44"/>
    </sheetView>
  </sheetViews>
  <sheetFormatPr defaultColWidth="12.57421875" defaultRowHeight="12.75"/>
  <cols>
    <col min="1" max="1" width="8.7109375" style="0" customWidth="1"/>
    <col min="2" max="5" width="8.421875" style="0" customWidth="1"/>
    <col min="6" max="6" width="11.57421875" style="0" customWidth="1"/>
    <col min="7" max="7" width="11.00390625" style="0" customWidth="1"/>
    <col min="8" max="8" width="9.00390625" style="0" customWidth="1"/>
    <col min="9" max="20" width="8.7109375" style="0" customWidth="1"/>
    <col min="21" max="16384" width="11.57421875" style="0" customWidth="1"/>
  </cols>
  <sheetData>
    <row r="1" spans="1:4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 customHeight="1">
      <c r="A2" s="2" t="s">
        <v>1</v>
      </c>
      <c r="B2" s="3" t="s">
        <v>2</v>
      </c>
      <c r="C2" s="3"/>
      <c r="D2" s="3"/>
      <c r="E2" s="3"/>
      <c r="F2" s="4" t="s">
        <v>3</v>
      </c>
      <c r="G2" s="4" t="s">
        <v>4</v>
      </c>
      <c r="H2" s="5" t="s">
        <v>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 t="s">
        <v>1</v>
      </c>
      <c r="AB2" s="7" t="s">
        <v>6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.75" customHeight="1">
      <c r="A3" s="2"/>
      <c r="B3" s="8">
        <v>7</v>
      </c>
      <c r="C3" s="8">
        <v>14</v>
      </c>
      <c r="D3" s="8">
        <v>21</v>
      </c>
      <c r="E3" s="8">
        <v>21</v>
      </c>
      <c r="F3" s="4"/>
      <c r="G3" s="4"/>
      <c r="H3" s="9" t="s">
        <v>7</v>
      </c>
      <c r="I3" s="10" t="s">
        <v>8</v>
      </c>
      <c r="J3" s="10"/>
      <c r="K3" s="10"/>
      <c r="L3" s="11" t="s">
        <v>9</v>
      </c>
      <c r="M3" s="11"/>
      <c r="N3" s="11"/>
      <c r="O3" s="11"/>
      <c r="P3" s="11"/>
      <c r="Q3" s="11"/>
      <c r="R3" s="11"/>
      <c r="S3" s="11"/>
      <c r="T3" s="11"/>
      <c r="U3" s="12" t="s">
        <v>10</v>
      </c>
      <c r="V3" s="12"/>
      <c r="W3" s="12"/>
      <c r="X3" s="13" t="s">
        <v>11</v>
      </c>
      <c r="Y3" s="13"/>
      <c r="AA3" s="6"/>
      <c r="AB3" s="14" t="s">
        <v>12</v>
      </c>
      <c r="AC3" s="14"/>
      <c r="AD3" s="14"/>
      <c r="AE3" s="14"/>
      <c r="AF3" s="14"/>
      <c r="AG3" s="11" t="s">
        <v>13</v>
      </c>
      <c r="AH3" s="11"/>
      <c r="AI3" s="11"/>
      <c r="AJ3" s="11"/>
      <c r="AK3" s="10" t="s">
        <v>14</v>
      </c>
      <c r="AL3" s="10"/>
      <c r="AM3" s="10"/>
      <c r="AN3" s="10"/>
      <c r="AO3" s="12" t="s">
        <v>15</v>
      </c>
      <c r="AP3" s="12"/>
      <c r="AQ3" s="12"/>
      <c r="AR3" s="12"/>
    </row>
    <row r="4" spans="1:44" ht="12.75">
      <c r="A4" s="8" t="s">
        <v>16</v>
      </c>
      <c r="B4" s="3" t="s">
        <v>17</v>
      </c>
      <c r="C4" s="3"/>
      <c r="D4" s="3"/>
      <c r="E4" s="3"/>
      <c r="F4" s="4"/>
      <c r="G4" s="4"/>
      <c r="H4" s="9"/>
      <c r="I4" s="15">
        <v>7</v>
      </c>
      <c r="J4" s="15">
        <v>14</v>
      </c>
      <c r="K4" s="15">
        <v>21</v>
      </c>
      <c r="L4" s="16">
        <v>7</v>
      </c>
      <c r="M4" s="16"/>
      <c r="N4" s="16"/>
      <c r="O4" s="16">
        <v>14</v>
      </c>
      <c r="P4" s="16"/>
      <c r="Q4" s="16"/>
      <c r="R4" s="16">
        <v>21</v>
      </c>
      <c r="S4" s="16"/>
      <c r="T4" s="16"/>
      <c r="U4" s="17">
        <v>7</v>
      </c>
      <c r="V4" s="17">
        <v>14</v>
      </c>
      <c r="W4" s="17">
        <v>21</v>
      </c>
      <c r="X4" s="18" t="s">
        <v>18</v>
      </c>
      <c r="Y4" s="19" t="s">
        <v>19</v>
      </c>
      <c r="AA4" s="8" t="s">
        <v>16</v>
      </c>
      <c r="AB4" s="20" t="s">
        <v>20</v>
      </c>
      <c r="AC4" s="21" t="s">
        <v>21</v>
      </c>
      <c r="AD4" s="21" t="s">
        <v>22</v>
      </c>
      <c r="AE4" s="21" t="s">
        <v>23</v>
      </c>
      <c r="AF4" s="21" t="s">
        <v>24</v>
      </c>
      <c r="AG4" s="22" t="s">
        <v>25</v>
      </c>
      <c r="AH4" s="22" t="s">
        <v>26</v>
      </c>
      <c r="AI4" s="22" t="s">
        <v>27</v>
      </c>
      <c r="AJ4" s="22" t="s">
        <v>28</v>
      </c>
      <c r="AK4" s="23" t="s">
        <v>29</v>
      </c>
      <c r="AL4" s="23" t="s">
        <v>30</v>
      </c>
      <c r="AM4" s="23" t="s">
        <v>31</v>
      </c>
      <c r="AN4" s="23" t="s">
        <v>32</v>
      </c>
      <c r="AO4" s="24" t="s">
        <v>33</v>
      </c>
      <c r="AP4" s="24" t="s">
        <v>34</v>
      </c>
      <c r="AQ4" s="24" t="s">
        <v>35</v>
      </c>
      <c r="AR4" s="24" t="s">
        <v>36</v>
      </c>
    </row>
    <row r="5" spans="1:44" ht="12.75">
      <c r="A5" s="8" t="s">
        <v>37</v>
      </c>
      <c r="B5" s="25">
        <v>14.8</v>
      </c>
      <c r="C5" s="25">
        <v>26.1</v>
      </c>
      <c r="D5" s="25">
        <v>22</v>
      </c>
      <c r="E5" s="25">
        <v>22</v>
      </c>
      <c r="F5" s="26">
        <f>SUM(B5:E5)/4</f>
        <v>21.224999999999998</v>
      </c>
      <c r="G5" s="27">
        <v>0</v>
      </c>
      <c r="H5" s="28">
        <v>4.8</v>
      </c>
      <c r="I5" s="15">
        <v>88</v>
      </c>
      <c r="J5" s="15">
        <v>50</v>
      </c>
      <c r="K5" s="15">
        <v>54</v>
      </c>
      <c r="L5" s="16">
        <v>0</v>
      </c>
      <c r="M5" s="16">
        <v>0</v>
      </c>
      <c r="N5" s="16" t="s">
        <v>38</v>
      </c>
      <c r="O5" s="16">
        <v>4.8</v>
      </c>
      <c r="P5" s="16">
        <v>17.7</v>
      </c>
      <c r="Q5" s="16" t="s">
        <v>39</v>
      </c>
      <c r="R5" s="16">
        <v>0</v>
      </c>
      <c r="S5" s="16">
        <v>12.9</v>
      </c>
      <c r="T5" s="16" t="s">
        <v>38</v>
      </c>
      <c r="U5" s="17">
        <v>1021.9</v>
      </c>
      <c r="V5" s="17">
        <v>1021.6</v>
      </c>
      <c r="W5" s="17">
        <v>1021.6</v>
      </c>
      <c r="X5" s="29">
        <v>860</v>
      </c>
      <c r="Y5" s="29">
        <v>10.8</v>
      </c>
      <c r="Z5" s="30"/>
      <c r="AA5" s="8" t="s">
        <v>37</v>
      </c>
      <c r="AB5" s="31">
        <v>21.2</v>
      </c>
      <c r="AC5" s="28">
        <v>11.4</v>
      </c>
      <c r="AD5" s="32">
        <v>0.24305555555555555</v>
      </c>
      <c r="AE5" s="28">
        <v>26.8</v>
      </c>
      <c r="AF5" s="32">
        <v>0.6402777777777777</v>
      </c>
      <c r="AG5" s="33">
        <v>14.5</v>
      </c>
      <c r="AH5" s="34">
        <v>0.4847222222222222</v>
      </c>
      <c r="AI5" s="16">
        <v>20.9</v>
      </c>
      <c r="AJ5" s="34">
        <v>0.47777777777777775</v>
      </c>
      <c r="AK5" s="15">
        <v>46</v>
      </c>
      <c r="AL5" s="35">
        <v>0.5159722222222222</v>
      </c>
      <c r="AM5" s="15">
        <v>94</v>
      </c>
      <c r="AN5" s="35">
        <v>0.26944444444444443</v>
      </c>
      <c r="AO5" s="17">
        <v>1020.9</v>
      </c>
      <c r="AP5" s="36">
        <v>0.0013888888888888887</v>
      </c>
      <c r="AQ5" s="17">
        <v>1022.6</v>
      </c>
      <c r="AR5" s="36">
        <v>0.4284722222222222</v>
      </c>
    </row>
    <row r="6" spans="1:44" ht="12.75">
      <c r="A6" s="8" t="s">
        <v>40</v>
      </c>
      <c r="B6" s="25">
        <v>16.8</v>
      </c>
      <c r="C6" s="25">
        <v>28.3</v>
      </c>
      <c r="D6" s="25">
        <v>23.7</v>
      </c>
      <c r="E6" s="25">
        <v>23.7</v>
      </c>
      <c r="F6" s="26">
        <f>SUM(B6:E6)/4</f>
        <v>23.125</v>
      </c>
      <c r="G6" s="27">
        <v>0</v>
      </c>
      <c r="H6" s="37">
        <v>5.1</v>
      </c>
      <c r="I6" s="15">
        <v>81</v>
      </c>
      <c r="J6" s="15">
        <v>40</v>
      </c>
      <c r="K6" s="15">
        <v>53</v>
      </c>
      <c r="L6" s="16">
        <v>0</v>
      </c>
      <c r="M6" s="16">
        <v>4.8</v>
      </c>
      <c r="N6" s="16" t="s">
        <v>38</v>
      </c>
      <c r="O6" s="16">
        <v>12.9</v>
      </c>
      <c r="P6" s="16">
        <v>17.7</v>
      </c>
      <c r="Q6" s="16" t="s">
        <v>41</v>
      </c>
      <c r="R6" s="16">
        <v>6.4</v>
      </c>
      <c r="S6" s="16">
        <v>14.5</v>
      </c>
      <c r="T6" s="16" t="s">
        <v>41</v>
      </c>
      <c r="U6" s="17">
        <v>1023.6</v>
      </c>
      <c r="V6" s="17">
        <v>1023.2</v>
      </c>
      <c r="W6" s="17">
        <v>1023.2</v>
      </c>
      <c r="X6" s="29">
        <v>854</v>
      </c>
      <c r="Y6" s="29">
        <v>10.7</v>
      </c>
      <c r="Z6" s="30"/>
      <c r="AA6" s="8" t="s">
        <v>40</v>
      </c>
      <c r="AB6" s="31">
        <v>23</v>
      </c>
      <c r="AC6" s="28">
        <v>12.6</v>
      </c>
      <c r="AD6" s="32">
        <v>0.23958333333333331</v>
      </c>
      <c r="AE6" s="28">
        <v>28.4</v>
      </c>
      <c r="AF6" s="32">
        <v>0.6270833333333333</v>
      </c>
      <c r="AG6" s="16">
        <v>17.7</v>
      </c>
      <c r="AH6" s="34">
        <v>0.7534722222222222</v>
      </c>
      <c r="AI6" s="16">
        <v>25.7</v>
      </c>
      <c r="AJ6" s="34">
        <v>0.7076388888888888</v>
      </c>
      <c r="AK6" s="15">
        <v>39</v>
      </c>
      <c r="AL6" s="35">
        <v>0.5770833333333333</v>
      </c>
      <c r="AM6" s="15">
        <v>90</v>
      </c>
      <c r="AN6" s="35">
        <v>0.25069444444444444</v>
      </c>
      <c r="AO6" s="17">
        <v>1022.2</v>
      </c>
      <c r="AP6" s="36">
        <v>0.0013888888888888887</v>
      </c>
      <c r="AQ6" s="17">
        <v>1024.3</v>
      </c>
      <c r="AR6" s="36">
        <v>0.3284722222222222</v>
      </c>
    </row>
    <row r="7" spans="1:44" ht="12.75">
      <c r="A7" s="8" t="s">
        <v>42</v>
      </c>
      <c r="B7" s="25">
        <v>23.2</v>
      </c>
      <c r="C7" s="25">
        <v>32</v>
      </c>
      <c r="D7" s="25">
        <v>26.4</v>
      </c>
      <c r="E7" s="25">
        <v>26.4</v>
      </c>
      <c r="F7" s="26">
        <f>SUM(B7:E7)/4</f>
        <v>27.000000000000004</v>
      </c>
      <c r="G7" s="27">
        <v>0</v>
      </c>
      <c r="H7" s="28">
        <v>5.1</v>
      </c>
      <c r="I7" s="15">
        <v>54</v>
      </c>
      <c r="J7" s="15">
        <v>36</v>
      </c>
      <c r="K7" s="15">
        <v>50</v>
      </c>
      <c r="L7" s="16">
        <v>1.6</v>
      </c>
      <c r="M7" s="16">
        <v>11.3</v>
      </c>
      <c r="N7" s="16" t="s">
        <v>43</v>
      </c>
      <c r="O7" s="16">
        <v>1.6</v>
      </c>
      <c r="P7" s="16">
        <v>8</v>
      </c>
      <c r="Q7" s="16" t="s">
        <v>41</v>
      </c>
      <c r="R7" s="16">
        <v>0</v>
      </c>
      <c r="S7" s="16">
        <v>3.2</v>
      </c>
      <c r="T7" s="16" t="s">
        <v>39</v>
      </c>
      <c r="U7" s="17">
        <v>1024.6</v>
      </c>
      <c r="V7" s="17">
        <v>1024.3</v>
      </c>
      <c r="W7" s="17">
        <v>1022.9</v>
      </c>
      <c r="X7" s="29">
        <v>853</v>
      </c>
      <c r="Y7" s="29">
        <v>10.6</v>
      </c>
      <c r="Z7" s="30"/>
      <c r="AA7" s="8" t="s">
        <v>42</v>
      </c>
      <c r="AB7" s="31">
        <v>27</v>
      </c>
      <c r="AC7" s="28">
        <v>14.7</v>
      </c>
      <c r="AD7" s="32">
        <v>0.12430555555555554</v>
      </c>
      <c r="AE7" s="28">
        <v>32.4</v>
      </c>
      <c r="AF7" s="32">
        <v>0.5777777777777777</v>
      </c>
      <c r="AG7" s="16">
        <v>8</v>
      </c>
      <c r="AH7" s="34">
        <v>0.2743055555555555</v>
      </c>
      <c r="AI7" s="16">
        <v>16.1</v>
      </c>
      <c r="AJ7" s="34">
        <v>0.22083333333333333</v>
      </c>
      <c r="AK7" s="15">
        <v>35</v>
      </c>
      <c r="AL7" s="35">
        <v>0.5493055555555555</v>
      </c>
      <c r="AM7" s="15">
        <v>84</v>
      </c>
      <c r="AN7" s="35">
        <v>0.11736111111111111</v>
      </c>
      <c r="AO7" s="17">
        <v>1022.2</v>
      </c>
      <c r="AP7" s="36">
        <v>0.7777777777777778</v>
      </c>
      <c r="AQ7" s="17">
        <v>1024.9</v>
      </c>
      <c r="AR7" s="36">
        <v>0.3125</v>
      </c>
    </row>
    <row r="8" spans="1:44" ht="12.75">
      <c r="A8" s="8" t="s">
        <v>44</v>
      </c>
      <c r="B8" s="38">
        <v>25.1</v>
      </c>
      <c r="C8" s="25">
        <v>35.2</v>
      </c>
      <c r="D8" s="25">
        <v>28.4</v>
      </c>
      <c r="E8" s="25">
        <v>28.4</v>
      </c>
      <c r="F8" s="26">
        <f>SUM(B8:E8)/4</f>
        <v>29.275000000000006</v>
      </c>
      <c r="G8" s="27">
        <v>0</v>
      </c>
      <c r="H8" s="28">
        <v>5.1</v>
      </c>
      <c r="I8" s="15">
        <v>57</v>
      </c>
      <c r="J8" s="15">
        <v>34</v>
      </c>
      <c r="K8" s="15">
        <v>53</v>
      </c>
      <c r="L8" s="16">
        <v>0</v>
      </c>
      <c r="M8" s="16">
        <v>1.6</v>
      </c>
      <c r="N8" s="16" t="s">
        <v>38</v>
      </c>
      <c r="O8" s="16">
        <v>4.8</v>
      </c>
      <c r="P8" s="16">
        <v>9.7</v>
      </c>
      <c r="Q8" s="16" t="s">
        <v>45</v>
      </c>
      <c r="R8" s="16">
        <v>0</v>
      </c>
      <c r="S8" s="16">
        <v>0</v>
      </c>
      <c r="T8" s="16" t="s">
        <v>38</v>
      </c>
      <c r="U8" s="17">
        <v>1021.6</v>
      </c>
      <c r="V8" s="17">
        <v>1019.9</v>
      </c>
      <c r="W8" s="17">
        <v>1017.8</v>
      </c>
      <c r="X8" s="29">
        <v>831</v>
      </c>
      <c r="Y8" s="29">
        <v>10.8</v>
      </c>
      <c r="Z8" s="30"/>
      <c r="AA8" s="8" t="s">
        <v>44</v>
      </c>
      <c r="AB8" s="31">
        <v>29.3</v>
      </c>
      <c r="AC8" s="28">
        <v>19.6</v>
      </c>
      <c r="AD8" s="32">
        <v>0.05347222222222222</v>
      </c>
      <c r="AE8" s="28">
        <v>35.2</v>
      </c>
      <c r="AF8" s="32">
        <v>0.5791666666666666</v>
      </c>
      <c r="AG8" s="16">
        <v>11.3</v>
      </c>
      <c r="AH8" s="34">
        <v>0.4875</v>
      </c>
      <c r="AI8" s="16">
        <v>16.1</v>
      </c>
      <c r="AJ8" s="34">
        <v>0.42777777777777776</v>
      </c>
      <c r="AK8" s="15">
        <v>33</v>
      </c>
      <c r="AL8" s="35">
        <v>0.5756944444444444</v>
      </c>
      <c r="AM8" s="15">
        <v>69</v>
      </c>
      <c r="AN8" s="35">
        <v>0.5006944444444444</v>
      </c>
      <c r="AO8" s="17">
        <v>1017.5</v>
      </c>
      <c r="AP8" s="36">
        <v>0.8416666666666667</v>
      </c>
      <c r="AQ8" s="17">
        <v>1023.2</v>
      </c>
      <c r="AR8" s="36">
        <v>0.0006944444444444444</v>
      </c>
    </row>
    <row r="9" spans="1:44" ht="12.75">
      <c r="A9" s="8" t="s">
        <v>46</v>
      </c>
      <c r="B9" s="25">
        <v>23.7</v>
      </c>
      <c r="C9" s="25">
        <v>34.4</v>
      </c>
      <c r="D9" s="25">
        <v>29</v>
      </c>
      <c r="E9" s="25">
        <v>29</v>
      </c>
      <c r="F9" s="26">
        <f>SUM(B9:E9)/4</f>
        <v>29.025000000000002</v>
      </c>
      <c r="G9" s="27">
        <v>0</v>
      </c>
      <c r="H9" s="28">
        <v>4.9</v>
      </c>
      <c r="I9" s="15">
        <v>65</v>
      </c>
      <c r="J9" s="15">
        <v>36</v>
      </c>
      <c r="K9" s="15">
        <v>48</v>
      </c>
      <c r="L9" s="16">
        <v>0</v>
      </c>
      <c r="M9" s="16">
        <v>3.2</v>
      </c>
      <c r="N9" s="16" t="s">
        <v>38</v>
      </c>
      <c r="O9" s="16">
        <v>3.2</v>
      </c>
      <c r="P9" s="16">
        <v>16.1</v>
      </c>
      <c r="Q9" s="16" t="s">
        <v>43</v>
      </c>
      <c r="R9" s="16">
        <v>1.6</v>
      </c>
      <c r="S9" s="16">
        <v>3.2</v>
      </c>
      <c r="T9" s="16" t="s">
        <v>45</v>
      </c>
      <c r="U9" s="17">
        <v>1017.2</v>
      </c>
      <c r="V9" s="17">
        <v>1015.5</v>
      </c>
      <c r="W9" s="17">
        <v>1011.7</v>
      </c>
      <c r="X9" s="29">
        <v>868</v>
      </c>
      <c r="Y9" s="29">
        <v>8.7</v>
      </c>
      <c r="AA9" s="8" t="s">
        <v>46</v>
      </c>
      <c r="AB9" s="31">
        <v>29</v>
      </c>
      <c r="AC9" s="28">
        <v>20.9</v>
      </c>
      <c r="AD9" s="32">
        <v>0.21875</v>
      </c>
      <c r="AE9" s="28">
        <v>35.5</v>
      </c>
      <c r="AF9" s="32">
        <v>0.6256944444444444</v>
      </c>
      <c r="AG9" s="16">
        <v>16.1</v>
      </c>
      <c r="AH9" s="34">
        <v>0.5159722222222222</v>
      </c>
      <c r="AI9" s="16">
        <v>22.5</v>
      </c>
      <c r="AJ9" s="34">
        <v>0.4805555555555555</v>
      </c>
      <c r="AK9" s="15">
        <v>30</v>
      </c>
      <c r="AL9" s="35">
        <v>0.6222222222222222</v>
      </c>
      <c r="AM9" s="15">
        <v>71</v>
      </c>
      <c r="AN9" s="35">
        <v>0.21527777777777776</v>
      </c>
      <c r="AO9" s="17">
        <v>1011.1</v>
      </c>
      <c r="AP9" s="36">
        <v>0.9993055555555556</v>
      </c>
      <c r="AQ9" s="17">
        <v>1017.8</v>
      </c>
      <c r="AR9" s="36">
        <v>0.0006944444444444444</v>
      </c>
    </row>
    <row r="10" spans="1:44" ht="12.75">
      <c r="A10" s="8" t="s">
        <v>47</v>
      </c>
      <c r="B10" s="25">
        <v>21.3</v>
      </c>
      <c r="C10" s="25">
        <v>24.8</v>
      </c>
      <c r="D10" s="25">
        <v>21.8</v>
      </c>
      <c r="E10" s="25">
        <v>21.8</v>
      </c>
      <c r="F10" s="26">
        <f>SUM(B10:E10)/4</f>
        <v>22.425</v>
      </c>
      <c r="G10" s="27">
        <v>0.8</v>
      </c>
      <c r="H10" s="28">
        <v>2.8</v>
      </c>
      <c r="I10" s="15">
        <v>87</v>
      </c>
      <c r="J10" s="15">
        <v>63</v>
      </c>
      <c r="K10" s="15">
        <v>62</v>
      </c>
      <c r="L10" s="16">
        <v>0</v>
      </c>
      <c r="M10" s="16">
        <v>4.8</v>
      </c>
      <c r="N10" s="16" t="s">
        <v>38</v>
      </c>
      <c r="O10" s="16">
        <v>4.8</v>
      </c>
      <c r="P10" s="16">
        <v>19.3</v>
      </c>
      <c r="Q10" s="16" t="s">
        <v>48</v>
      </c>
      <c r="R10" s="16">
        <v>0</v>
      </c>
      <c r="S10" s="16">
        <v>1.6</v>
      </c>
      <c r="T10" s="16" t="s">
        <v>38</v>
      </c>
      <c r="U10" s="17">
        <v>1015.1</v>
      </c>
      <c r="V10" s="17">
        <v>1018.5</v>
      </c>
      <c r="W10" s="17">
        <v>1017.8</v>
      </c>
      <c r="X10" s="29">
        <v>889</v>
      </c>
      <c r="Y10" s="39">
        <v>3.7</v>
      </c>
      <c r="Z10" s="30"/>
      <c r="AA10" s="8" t="s">
        <v>47</v>
      </c>
      <c r="AB10" s="31" t="s">
        <v>49</v>
      </c>
      <c r="AC10" s="28">
        <v>16.7</v>
      </c>
      <c r="AD10" s="32">
        <v>0.9979166666666666</v>
      </c>
      <c r="AE10" s="37">
        <v>28.5</v>
      </c>
      <c r="AF10" s="32">
        <v>0.004861111111111111</v>
      </c>
      <c r="AG10" s="16">
        <v>19.3</v>
      </c>
      <c r="AH10" s="34">
        <v>0.40902777777777777</v>
      </c>
      <c r="AI10" s="16">
        <v>27.4</v>
      </c>
      <c r="AJ10" s="34">
        <v>0.06736111111111111</v>
      </c>
      <c r="AK10" s="15">
        <v>42</v>
      </c>
      <c r="AL10" s="35">
        <v>0.009722222222222222</v>
      </c>
      <c r="AM10" s="15">
        <v>87</v>
      </c>
      <c r="AN10" s="35">
        <v>0.2930555555555555</v>
      </c>
      <c r="AO10" s="17">
        <v>1010.7</v>
      </c>
      <c r="AP10" s="36">
        <v>0.018055555555555554</v>
      </c>
      <c r="AQ10" s="17">
        <v>1018.8</v>
      </c>
      <c r="AR10" s="36">
        <v>0.4972222222222222</v>
      </c>
    </row>
    <row r="11" spans="1:44" ht="12.75">
      <c r="A11" s="8" t="s">
        <v>50</v>
      </c>
      <c r="B11" s="38">
        <v>16.9</v>
      </c>
      <c r="C11" s="25">
        <v>32.9</v>
      </c>
      <c r="D11" s="25">
        <v>29.1</v>
      </c>
      <c r="E11" s="25">
        <v>29.1</v>
      </c>
      <c r="F11" s="26">
        <f>SUM(B11:E11)/4</f>
        <v>27</v>
      </c>
      <c r="G11" s="27">
        <v>0</v>
      </c>
      <c r="H11" s="28">
        <v>5.6</v>
      </c>
      <c r="I11" s="15">
        <v>79</v>
      </c>
      <c r="J11" s="15">
        <v>39</v>
      </c>
      <c r="K11" s="15">
        <v>45</v>
      </c>
      <c r="L11" s="16">
        <v>1.6</v>
      </c>
      <c r="M11" s="16">
        <v>3.2</v>
      </c>
      <c r="N11" s="16" t="s">
        <v>41</v>
      </c>
      <c r="O11" s="16">
        <v>9.7</v>
      </c>
      <c r="P11" s="16">
        <v>17.7</v>
      </c>
      <c r="Q11" s="16" t="s">
        <v>51</v>
      </c>
      <c r="R11" s="16">
        <v>3.2</v>
      </c>
      <c r="S11" s="16">
        <v>17.7</v>
      </c>
      <c r="T11" s="16" t="s">
        <v>43</v>
      </c>
      <c r="U11" s="17">
        <v>1016.8</v>
      </c>
      <c r="V11" s="17">
        <v>1012.1</v>
      </c>
      <c r="W11" s="17">
        <v>1005</v>
      </c>
      <c r="X11" s="29">
        <v>851</v>
      </c>
      <c r="Y11" s="39">
        <v>10.8</v>
      </c>
      <c r="Z11" s="30"/>
      <c r="AA11" s="8" t="s">
        <v>50</v>
      </c>
      <c r="AB11" s="31">
        <v>27</v>
      </c>
      <c r="AC11" s="28">
        <v>13</v>
      </c>
      <c r="AD11" s="32">
        <v>0.2409722222222222</v>
      </c>
      <c r="AE11" s="28">
        <v>32.9</v>
      </c>
      <c r="AF11" s="32">
        <v>0.5833333333333333</v>
      </c>
      <c r="AG11" s="16">
        <v>16.1</v>
      </c>
      <c r="AH11" s="34">
        <v>0.6923611111111111</v>
      </c>
      <c r="AI11" s="16">
        <v>27.4</v>
      </c>
      <c r="AJ11" s="34">
        <v>0.96875</v>
      </c>
      <c r="AK11" s="15">
        <v>36</v>
      </c>
      <c r="AL11" s="35">
        <v>0.5868055555555556</v>
      </c>
      <c r="AM11" s="15">
        <v>87</v>
      </c>
      <c r="AN11" s="35">
        <v>0.2548611111111111</v>
      </c>
      <c r="AO11" s="17">
        <v>1001.6</v>
      </c>
      <c r="AP11" s="36">
        <v>0.96875</v>
      </c>
      <c r="AQ11" s="17">
        <v>1018.2</v>
      </c>
      <c r="AR11" s="36">
        <v>0</v>
      </c>
    </row>
    <row r="12" spans="1:44" ht="12.75">
      <c r="A12" s="8" t="s">
        <v>52</v>
      </c>
      <c r="B12" s="25">
        <v>19.4</v>
      </c>
      <c r="C12" s="25">
        <v>22</v>
      </c>
      <c r="D12" s="25">
        <v>18.1</v>
      </c>
      <c r="E12" s="25">
        <v>18.1</v>
      </c>
      <c r="F12" s="26">
        <f>SUM(B12:E12)/4</f>
        <v>19.4</v>
      </c>
      <c r="G12" s="27">
        <v>9.6</v>
      </c>
      <c r="H12" s="28">
        <v>3.6</v>
      </c>
      <c r="I12" s="15">
        <v>92</v>
      </c>
      <c r="J12" s="15">
        <v>56</v>
      </c>
      <c r="K12" s="15">
        <v>55</v>
      </c>
      <c r="L12" s="16">
        <v>1.6</v>
      </c>
      <c r="M12" s="16">
        <v>14.5</v>
      </c>
      <c r="N12" s="16" t="s">
        <v>53</v>
      </c>
      <c r="O12" s="16">
        <v>24.1</v>
      </c>
      <c r="P12" s="16">
        <v>27.4</v>
      </c>
      <c r="Q12" s="16" t="s">
        <v>54</v>
      </c>
      <c r="R12" s="16">
        <v>0</v>
      </c>
      <c r="S12" s="16">
        <v>14.5</v>
      </c>
      <c r="T12" s="16" t="s">
        <v>38</v>
      </c>
      <c r="U12" s="17">
        <v>1005.6</v>
      </c>
      <c r="V12" s="17">
        <v>1006.4</v>
      </c>
      <c r="W12" s="17">
        <v>1009.4</v>
      </c>
      <c r="X12" s="29">
        <v>1055</v>
      </c>
      <c r="Y12" s="29">
        <v>4.9</v>
      </c>
      <c r="Z12" s="30"/>
      <c r="AA12" s="8" t="s">
        <v>52</v>
      </c>
      <c r="AB12" s="31">
        <v>19.4</v>
      </c>
      <c r="AC12" s="28">
        <v>16.8</v>
      </c>
      <c r="AD12" s="32">
        <v>0.9944444444444444</v>
      </c>
      <c r="AE12" s="28">
        <v>29.4</v>
      </c>
      <c r="AF12" s="32">
        <v>0</v>
      </c>
      <c r="AG12" s="33">
        <v>24.1</v>
      </c>
      <c r="AH12" s="34">
        <v>0.011805555555555555</v>
      </c>
      <c r="AI12" s="16">
        <v>43.4</v>
      </c>
      <c r="AJ12" s="34">
        <v>0.008333333333333333</v>
      </c>
      <c r="AK12" s="15">
        <v>43</v>
      </c>
      <c r="AL12" s="35">
        <v>0</v>
      </c>
      <c r="AM12" s="15">
        <v>94</v>
      </c>
      <c r="AN12" s="35">
        <v>0.20138888888888887</v>
      </c>
      <c r="AO12" s="17">
        <v>1002.9</v>
      </c>
      <c r="AP12" s="36">
        <v>0</v>
      </c>
      <c r="AQ12" s="17">
        <v>1010.4</v>
      </c>
      <c r="AR12" s="36">
        <v>0.9208333333333333</v>
      </c>
    </row>
    <row r="13" spans="1:44" ht="12.75">
      <c r="A13" s="8" t="s">
        <v>55</v>
      </c>
      <c r="B13" s="25">
        <v>16</v>
      </c>
      <c r="C13" s="25">
        <v>15.9</v>
      </c>
      <c r="D13" s="25">
        <v>14.7</v>
      </c>
      <c r="E13" s="25">
        <v>14.7</v>
      </c>
      <c r="F13" s="26">
        <f>SUM(B13:E13)/4</f>
        <v>15.325000000000001</v>
      </c>
      <c r="G13" s="40">
        <v>3.4</v>
      </c>
      <c r="H13" s="28">
        <v>2.2</v>
      </c>
      <c r="I13" s="15">
        <v>74</v>
      </c>
      <c r="J13" s="15">
        <v>80</v>
      </c>
      <c r="K13" s="15">
        <v>63</v>
      </c>
      <c r="L13" s="16">
        <v>1.6</v>
      </c>
      <c r="M13" s="16">
        <v>9.7</v>
      </c>
      <c r="N13" s="16" t="s">
        <v>54</v>
      </c>
      <c r="O13" s="16">
        <v>3.2</v>
      </c>
      <c r="P13" s="16">
        <v>12.9</v>
      </c>
      <c r="Q13" s="16" t="s">
        <v>56</v>
      </c>
      <c r="R13" s="16">
        <v>1.6</v>
      </c>
      <c r="S13" s="16">
        <v>12.9</v>
      </c>
      <c r="T13" s="16" t="s">
        <v>57</v>
      </c>
      <c r="U13" s="17">
        <v>1010.5</v>
      </c>
      <c r="V13" s="17">
        <v>1014.1</v>
      </c>
      <c r="W13" s="17">
        <v>1017.2</v>
      </c>
      <c r="X13" s="29">
        <v>1000</v>
      </c>
      <c r="Y13" s="29">
        <v>1.8</v>
      </c>
      <c r="Z13" s="30"/>
      <c r="AA13" s="8" t="s">
        <v>55</v>
      </c>
      <c r="AB13" s="31">
        <v>15.3</v>
      </c>
      <c r="AC13" s="28">
        <v>11.8</v>
      </c>
      <c r="AD13" s="32">
        <v>0.9937499999999999</v>
      </c>
      <c r="AE13" s="28">
        <v>19</v>
      </c>
      <c r="AF13" s="32">
        <v>0.6541666666666667</v>
      </c>
      <c r="AG13" s="16">
        <v>24.1</v>
      </c>
      <c r="AH13" s="34">
        <v>0.69375</v>
      </c>
      <c r="AI13" s="16">
        <v>40.2</v>
      </c>
      <c r="AJ13" s="34">
        <v>0.47430555555555554</v>
      </c>
      <c r="AK13" s="15">
        <v>46</v>
      </c>
      <c r="AL13" s="35">
        <v>0.7076388888888888</v>
      </c>
      <c r="AM13" s="15">
        <v>92</v>
      </c>
      <c r="AN13" s="35">
        <v>0.5381944444444444</v>
      </c>
      <c r="AO13" s="17">
        <v>1010</v>
      </c>
      <c r="AP13" s="36">
        <v>0</v>
      </c>
      <c r="AQ13" s="17">
        <v>1019.2</v>
      </c>
      <c r="AR13" s="36">
        <v>0.9868055555555555</v>
      </c>
    </row>
    <row r="14" spans="1:44" ht="12.75">
      <c r="A14" s="8" t="s">
        <v>58</v>
      </c>
      <c r="B14" s="25">
        <v>11.2</v>
      </c>
      <c r="C14" s="25">
        <v>17.1</v>
      </c>
      <c r="D14" s="38">
        <v>14.3</v>
      </c>
      <c r="E14" s="25">
        <v>14.3</v>
      </c>
      <c r="F14" s="26">
        <f>SUM(B14:E14)/4</f>
        <v>14.225000000000001</v>
      </c>
      <c r="G14" s="40">
        <v>0</v>
      </c>
      <c r="H14" s="28">
        <v>2.8</v>
      </c>
      <c r="I14" s="15">
        <v>74</v>
      </c>
      <c r="J14" s="15">
        <v>54</v>
      </c>
      <c r="K14" s="15">
        <v>61</v>
      </c>
      <c r="L14" s="16">
        <v>3.2</v>
      </c>
      <c r="M14" s="16">
        <v>20.9</v>
      </c>
      <c r="N14" s="16" t="s">
        <v>59</v>
      </c>
      <c r="O14" s="16">
        <v>12.9</v>
      </c>
      <c r="P14" s="16">
        <v>27.4</v>
      </c>
      <c r="Q14" s="16" t="s">
        <v>57</v>
      </c>
      <c r="R14" s="16">
        <v>0</v>
      </c>
      <c r="S14" s="16">
        <v>4.8</v>
      </c>
      <c r="T14" s="16" t="s">
        <v>38</v>
      </c>
      <c r="U14" s="17">
        <v>1020.5</v>
      </c>
      <c r="V14" s="17">
        <v>1020.5</v>
      </c>
      <c r="W14" s="17">
        <v>1019.9</v>
      </c>
      <c r="X14" s="29">
        <v>1076</v>
      </c>
      <c r="Y14" s="29">
        <v>2.9</v>
      </c>
      <c r="Z14" s="30"/>
      <c r="AA14" s="8" t="s">
        <v>58</v>
      </c>
      <c r="AB14" s="31">
        <v>14.2</v>
      </c>
      <c r="AC14" s="28">
        <v>9.6</v>
      </c>
      <c r="AD14" s="32">
        <v>0.17013888888888887</v>
      </c>
      <c r="AE14" s="28">
        <v>18.6</v>
      </c>
      <c r="AF14" s="32">
        <v>0.6451388888888888</v>
      </c>
      <c r="AG14" s="16">
        <v>22.5</v>
      </c>
      <c r="AH14" s="34">
        <v>0.60625</v>
      </c>
      <c r="AI14" s="16">
        <v>29</v>
      </c>
      <c r="AJ14" s="34">
        <v>0.375</v>
      </c>
      <c r="AK14" s="15">
        <v>48</v>
      </c>
      <c r="AL14" s="35">
        <v>0.6347222222222222</v>
      </c>
      <c r="AM14" s="15">
        <v>85</v>
      </c>
      <c r="AN14" s="35">
        <v>0.07152777777777777</v>
      </c>
      <c r="AO14" s="17">
        <v>1019.5</v>
      </c>
      <c r="AP14" s="36">
        <v>0.0006944444444444444</v>
      </c>
      <c r="AQ14" s="17">
        <v>1020.9</v>
      </c>
      <c r="AR14" s="36">
        <v>0.32916666666666666</v>
      </c>
    </row>
    <row r="15" spans="1:44" ht="12.75">
      <c r="A15" s="8" t="s">
        <v>60</v>
      </c>
      <c r="B15" s="25">
        <v>11.2</v>
      </c>
      <c r="C15" s="38">
        <v>22.5</v>
      </c>
      <c r="D15" s="38">
        <v>19.6</v>
      </c>
      <c r="E15" s="25">
        <v>19.6</v>
      </c>
      <c r="F15" s="26">
        <f>SUM(B15:E15)/4</f>
        <v>18.225</v>
      </c>
      <c r="G15" s="27">
        <v>0</v>
      </c>
      <c r="H15" s="28">
        <v>3.8</v>
      </c>
      <c r="I15" s="15">
        <v>80</v>
      </c>
      <c r="J15" s="15">
        <v>47</v>
      </c>
      <c r="K15" s="15">
        <v>59</v>
      </c>
      <c r="L15" s="16">
        <v>0</v>
      </c>
      <c r="M15" s="16">
        <v>3.2</v>
      </c>
      <c r="N15" s="16" t="s">
        <v>38</v>
      </c>
      <c r="O15" s="16">
        <v>1.6</v>
      </c>
      <c r="P15" s="16">
        <v>9.7</v>
      </c>
      <c r="Q15" s="16" t="s">
        <v>61</v>
      </c>
      <c r="R15" s="16">
        <v>0</v>
      </c>
      <c r="S15" s="16">
        <v>1.6</v>
      </c>
      <c r="T15" s="16" t="s">
        <v>38</v>
      </c>
      <c r="U15" s="17">
        <v>1019.2</v>
      </c>
      <c r="V15" s="17">
        <v>1016.8</v>
      </c>
      <c r="W15" s="17">
        <v>1015.8</v>
      </c>
      <c r="X15" s="29">
        <v>935</v>
      </c>
      <c r="Y15" s="29">
        <v>8.7</v>
      </c>
      <c r="Z15" s="30"/>
      <c r="AA15" s="8" t="s">
        <v>60</v>
      </c>
      <c r="AB15" s="31">
        <v>18.2</v>
      </c>
      <c r="AC15" s="28">
        <v>7</v>
      </c>
      <c r="AD15" s="32">
        <v>0.21319444444444444</v>
      </c>
      <c r="AE15" s="28">
        <v>23.7</v>
      </c>
      <c r="AF15" s="32">
        <v>0.5590277777777778</v>
      </c>
      <c r="AG15" s="33">
        <v>9.7</v>
      </c>
      <c r="AH15" s="34">
        <v>0.34652777777777777</v>
      </c>
      <c r="AI15" s="16">
        <v>17.7</v>
      </c>
      <c r="AJ15" s="34">
        <v>0.49166666666666664</v>
      </c>
      <c r="AK15" s="15">
        <v>41</v>
      </c>
      <c r="AL15" s="35">
        <v>0.59375</v>
      </c>
      <c r="AM15" s="15">
        <v>90</v>
      </c>
      <c r="AN15" s="35">
        <v>0.23055555555555554</v>
      </c>
      <c r="AO15" s="17">
        <v>1015.5</v>
      </c>
      <c r="AP15" s="36">
        <v>0.8395833333333332</v>
      </c>
      <c r="AQ15" s="17">
        <v>1020.5</v>
      </c>
      <c r="AR15" s="36">
        <v>0.0027777777777777775</v>
      </c>
    </row>
    <row r="16" spans="1:44" ht="12.75">
      <c r="A16" s="8" t="s">
        <v>62</v>
      </c>
      <c r="B16" s="25">
        <v>14.4</v>
      </c>
      <c r="C16" s="25">
        <v>27.3</v>
      </c>
      <c r="D16" s="25">
        <v>17.2</v>
      </c>
      <c r="E16" s="25">
        <v>17.2</v>
      </c>
      <c r="F16" s="26">
        <f>SUM(B16:E16)/4</f>
        <v>19.025000000000002</v>
      </c>
      <c r="G16" s="27">
        <v>7.2</v>
      </c>
      <c r="H16" s="28">
        <v>3.5</v>
      </c>
      <c r="I16" s="15">
        <v>78</v>
      </c>
      <c r="J16" s="15">
        <v>39</v>
      </c>
      <c r="K16" s="15">
        <v>87</v>
      </c>
      <c r="L16" s="16">
        <v>0</v>
      </c>
      <c r="M16" s="33">
        <v>0</v>
      </c>
      <c r="N16" s="16" t="s">
        <v>38</v>
      </c>
      <c r="O16" s="16">
        <v>12.9</v>
      </c>
      <c r="P16" s="16">
        <v>14.5</v>
      </c>
      <c r="Q16" s="16" t="s">
        <v>63</v>
      </c>
      <c r="R16" s="16">
        <v>0</v>
      </c>
      <c r="S16" s="16">
        <v>8</v>
      </c>
      <c r="T16" s="16" t="s">
        <v>38</v>
      </c>
      <c r="U16" s="17">
        <v>1015.1</v>
      </c>
      <c r="V16" s="17">
        <v>1013.8</v>
      </c>
      <c r="W16" s="17">
        <v>1015.1</v>
      </c>
      <c r="X16" s="29">
        <v>942</v>
      </c>
      <c r="Y16" s="39">
        <v>4.5</v>
      </c>
      <c r="AA16" s="8" t="s">
        <v>62</v>
      </c>
      <c r="AB16" s="31">
        <v>19</v>
      </c>
      <c r="AC16" s="28">
        <v>11.4</v>
      </c>
      <c r="AD16" s="32">
        <v>0.23888888888888887</v>
      </c>
      <c r="AE16" s="28">
        <v>28.6</v>
      </c>
      <c r="AF16" s="32">
        <v>0.5291666666666667</v>
      </c>
      <c r="AG16" s="33">
        <v>14.5</v>
      </c>
      <c r="AH16" s="34">
        <v>0.5187499999999999</v>
      </c>
      <c r="AI16" s="16">
        <v>22.5</v>
      </c>
      <c r="AJ16" s="34">
        <v>0.5888888888888889</v>
      </c>
      <c r="AK16" s="15">
        <v>39</v>
      </c>
      <c r="AL16" s="35">
        <v>0.5819444444444444</v>
      </c>
      <c r="AM16" s="15">
        <v>92</v>
      </c>
      <c r="AN16" s="35">
        <v>0.9756944444444444</v>
      </c>
      <c r="AO16" s="17">
        <v>1012.8</v>
      </c>
      <c r="AP16" s="36">
        <v>0.6909722222222222</v>
      </c>
      <c r="AQ16" s="17">
        <v>1016.5</v>
      </c>
      <c r="AR16" s="36">
        <v>0.0027777777777777775</v>
      </c>
    </row>
    <row r="17" spans="1:44" ht="12.75">
      <c r="A17" s="8" t="s">
        <v>64</v>
      </c>
      <c r="B17" s="25">
        <v>14.5</v>
      </c>
      <c r="C17" s="25">
        <v>19.7</v>
      </c>
      <c r="D17" s="25">
        <v>18</v>
      </c>
      <c r="E17" s="25">
        <v>18</v>
      </c>
      <c r="F17" s="26">
        <f>SUM(B17:E17)/4</f>
        <v>17.55</v>
      </c>
      <c r="G17" s="27">
        <v>3</v>
      </c>
      <c r="H17" s="28">
        <v>1.2</v>
      </c>
      <c r="I17" s="15">
        <v>95</v>
      </c>
      <c r="J17" s="15">
        <v>80</v>
      </c>
      <c r="K17" s="15">
        <v>79</v>
      </c>
      <c r="L17" s="16">
        <v>0</v>
      </c>
      <c r="M17" s="16">
        <v>6.4</v>
      </c>
      <c r="N17" s="16" t="s">
        <v>38</v>
      </c>
      <c r="O17" s="16">
        <v>0</v>
      </c>
      <c r="P17" s="16">
        <v>17.7</v>
      </c>
      <c r="Q17" s="16" t="s">
        <v>61</v>
      </c>
      <c r="R17" s="16">
        <v>0</v>
      </c>
      <c r="S17" s="16">
        <v>1.6</v>
      </c>
      <c r="T17" s="16" t="s">
        <v>38</v>
      </c>
      <c r="U17" s="17">
        <v>1014.4</v>
      </c>
      <c r="V17" s="17">
        <v>1014.8</v>
      </c>
      <c r="W17" s="17">
        <v>1014.1</v>
      </c>
      <c r="X17" s="29">
        <v>779</v>
      </c>
      <c r="Y17" s="39">
        <v>0.8</v>
      </c>
      <c r="Z17" s="41"/>
      <c r="AA17" s="8" t="s">
        <v>64</v>
      </c>
      <c r="AB17" s="31">
        <v>17.6</v>
      </c>
      <c r="AC17" s="28">
        <v>14.4</v>
      </c>
      <c r="AD17" s="32">
        <v>0.23541666666666666</v>
      </c>
      <c r="AE17" s="37">
        <v>21.3</v>
      </c>
      <c r="AF17" s="32">
        <v>0.6104166666666666</v>
      </c>
      <c r="AG17" s="33">
        <v>17.7</v>
      </c>
      <c r="AH17" s="34">
        <v>0.6451388888888888</v>
      </c>
      <c r="AI17" s="16">
        <v>25.7</v>
      </c>
      <c r="AJ17" s="34">
        <v>0.6347222222222222</v>
      </c>
      <c r="AK17" s="15">
        <v>69</v>
      </c>
      <c r="AL17" s="35">
        <v>0.6902777777777778</v>
      </c>
      <c r="AM17" s="15">
        <v>95</v>
      </c>
      <c r="AN17" s="35">
        <v>0.2569444444444444</v>
      </c>
      <c r="AO17" s="17">
        <v>1013.8</v>
      </c>
      <c r="AP17" s="36">
        <v>0.66875</v>
      </c>
      <c r="AQ17" s="17">
        <v>1015.5</v>
      </c>
      <c r="AR17" s="36">
        <v>0.0006944444444444444</v>
      </c>
    </row>
    <row r="18" spans="1:44" ht="12.75">
      <c r="A18" s="8" t="s">
        <v>65</v>
      </c>
      <c r="B18" s="25">
        <v>15.9</v>
      </c>
      <c r="C18" s="25">
        <v>20.9</v>
      </c>
      <c r="D18" s="25">
        <v>17.8</v>
      </c>
      <c r="E18" s="25">
        <v>17.8</v>
      </c>
      <c r="F18" s="26">
        <f>SUM(B18:E18)/4</f>
        <v>18.1</v>
      </c>
      <c r="G18" s="27">
        <v>3.6</v>
      </c>
      <c r="H18" s="28">
        <v>1.5</v>
      </c>
      <c r="I18" s="15">
        <v>92</v>
      </c>
      <c r="J18" s="15">
        <v>81</v>
      </c>
      <c r="K18" s="15">
        <v>91</v>
      </c>
      <c r="L18" s="16" t="s">
        <v>66</v>
      </c>
      <c r="M18" s="16" t="s">
        <v>66</v>
      </c>
      <c r="N18" s="16" t="s">
        <v>66</v>
      </c>
      <c r="O18" s="16" t="s">
        <v>66</v>
      </c>
      <c r="P18" s="16" t="s">
        <v>66</v>
      </c>
      <c r="Q18" s="16" t="s">
        <v>66</v>
      </c>
      <c r="R18" s="16" t="s">
        <v>66</v>
      </c>
      <c r="S18" s="16" t="s">
        <v>66</v>
      </c>
      <c r="T18" s="16" t="s">
        <v>66</v>
      </c>
      <c r="U18" s="17">
        <v>1013.1</v>
      </c>
      <c r="V18" s="17">
        <v>1012.7</v>
      </c>
      <c r="W18" s="17">
        <v>1013.5</v>
      </c>
      <c r="X18" s="29">
        <v>853</v>
      </c>
      <c r="Y18" s="39">
        <v>0.7</v>
      </c>
      <c r="Z18" s="30"/>
      <c r="AA18" s="8" t="s">
        <v>65</v>
      </c>
      <c r="AB18" s="31">
        <v>18.1</v>
      </c>
      <c r="AC18" s="28">
        <v>15.3</v>
      </c>
      <c r="AD18" s="32">
        <v>0.10902777777777778</v>
      </c>
      <c r="AE18" s="28">
        <v>23.1</v>
      </c>
      <c r="AF18" s="32">
        <v>0.6694444444444444</v>
      </c>
      <c r="AG18" s="16">
        <v>17.7</v>
      </c>
      <c r="AH18" s="34">
        <v>0.7972222222222222</v>
      </c>
      <c r="AI18" s="16">
        <v>30.6</v>
      </c>
      <c r="AJ18" s="34">
        <v>0.6729166666666666</v>
      </c>
      <c r="AK18" s="15">
        <v>74</v>
      </c>
      <c r="AL18" s="35">
        <v>0.6694444444444444</v>
      </c>
      <c r="AM18" s="15">
        <v>94</v>
      </c>
      <c r="AN18" s="35">
        <v>0.9631944444444444</v>
      </c>
      <c r="AO18" s="17">
        <v>1012.4</v>
      </c>
      <c r="AP18" s="36">
        <v>0.7340277777777777</v>
      </c>
      <c r="AQ18" s="17">
        <v>1015.1</v>
      </c>
      <c r="AR18" s="36">
        <v>0.9881944444444444</v>
      </c>
    </row>
    <row r="19" spans="1:44" ht="12.75">
      <c r="A19" s="8" t="s">
        <v>67</v>
      </c>
      <c r="B19" s="25">
        <v>16.6</v>
      </c>
      <c r="C19" s="25">
        <v>22.1</v>
      </c>
      <c r="D19" s="25">
        <v>19.2</v>
      </c>
      <c r="E19" s="25">
        <v>19.2</v>
      </c>
      <c r="F19" s="26">
        <f>SUM(B19:E19)/4</f>
        <v>19.275</v>
      </c>
      <c r="G19" s="27">
        <v>0.2</v>
      </c>
      <c r="H19" s="28">
        <v>2.8</v>
      </c>
      <c r="I19" s="15">
        <v>95</v>
      </c>
      <c r="J19" s="15">
        <v>61</v>
      </c>
      <c r="K19" s="15">
        <v>67</v>
      </c>
      <c r="L19" s="16">
        <v>4.8</v>
      </c>
      <c r="M19" s="16">
        <v>11.3</v>
      </c>
      <c r="N19" s="16" t="s">
        <v>57</v>
      </c>
      <c r="O19" s="16">
        <v>8</v>
      </c>
      <c r="P19" s="16">
        <v>16.1</v>
      </c>
      <c r="Q19" s="16" t="s">
        <v>54</v>
      </c>
      <c r="R19" s="16">
        <v>0</v>
      </c>
      <c r="S19" s="42">
        <v>1.6</v>
      </c>
      <c r="T19" s="16" t="s">
        <v>38</v>
      </c>
      <c r="U19" s="17">
        <v>1016.8</v>
      </c>
      <c r="V19" s="17">
        <v>1018.5</v>
      </c>
      <c r="W19" s="17">
        <v>1018</v>
      </c>
      <c r="X19" s="29">
        <v>1069</v>
      </c>
      <c r="Y19" s="39">
        <v>2.6</v>
      </c>
      <c r="Z19" s="30"/>
      <c r="AA19" s="8" t="s">
        <v>67</v>
      </c>
      <c r="AB19" s="31">
        <v>19.3</v>
      </c>
      <c r="AC19" s="28">
        <v>14.8</v>
      </c>
      <c r="AD19" s="32">
        <v>0.9993055555555556</v>
      </c>
      <c r="AE19" s="28">
        <v>23.1</v>
      </c>
      <c r="AF19" s="32">
        <v>0.5590277777777778</v>
      </c>
      <c r="AG19" s="16">
        <v>16.1</v>
      </c>
      <c r="AH19" s="34">
        <v>0.5340277777777778</v>
      </c>
      <c r="AI19" s="16">
        <v>29</v>
      </c>
      <c r="AJ19" s="34">
        <v>0.5520833333333333</v>
      </c>
      <c r="AK19" s="15">
        <v>51</v>
      </c>
      <c r="AL19" s="35">
        <v>0.7118055555555555</v>
      </c>
      <c r="AM19" s="15">
        <v>95</v>
      </c>
      <c r="AN19" s="35">
        <v>0.030555555555555555</v>
      </c>
      <c r="AO19" s="17">
        <v>1014.8</v>
      </c>
      <c r="AP19" s="36">
        <v>0.0020833333333333333</v>
      </c>
      <c r="AQ19" s="17">
        <v>1018.8</v>
      </c>
      <c r="AR19" s="36">
        <v>0.5625</v>
      </c>
    </row>
    <row r="20" spans="1:44" ht="12.75">
      <c r="A20" s="8" t="s">
        <v>68</v>
      </c>
      <c r="B20" s="25">
        <v>19.2</v>
      </c>
      <c r="C20" s="25">
        <v>28.1</v>
      </c>
      <c r="D20" s="25">
        <v>23.7</v>
      </c>
      <c r="E20" s="25">
        <v>23.7</v>
      </c>
      <c r="F20" s="26">
        <f>SUM(B20:E20)/4</f>
        <v>23.675</v>
      </c>
      <c r="G20" s="27">
        <v>0</v>
      </c>
      <c r="H20" s="28">
        <v>3.6</v>
      </c>
      <c r="I20" s="15">
        <v>70</v>
      </c>
      <c r="J20" s="15">
        <v>59</v>
      </c>
      <c r="K20" s="15">
        <v>60</v>
      </c>
      <c r="L20" s="16">
        <v>4.8</v>
      </c>
      <c r="M20" s="16">
        <v>6.4</v>
      </c>
      <c r="N20" s="16" t="s">
        <v>43</v>
      </c>
      <c r="O20" s="16">
        <v>11.3</v>
      </c>
      <c r="P20" s="16">
        <v>19.3</v>
      </c>
      <c r="Q20" s="16" t="s">
        <v>56</v>
      </c>
      <c r="R20" s="16">
        <v>0</v>
      </c>
      <c r="S20" s="42">
        <v>1.6</v>
      </c>
      <c r="T20" s="16" t="s">
        <v>38</v>
      </c>
      <c r="U20" s="17">
        <v>1017.5</v>
      </c>
      <c r="V20" s="17">
        <v>1017.2</v>
      </c>
      <c r="W20" s="17">
        <v>1016.5</v>
      </c>
      <c r="X20" s="29">
        <v>953</v>
      </c>
      <c r="Y20" s="39">
        <v>5.3</v>
      </c>
      <c r="Z20" s="30"/>
      <c r="AA20" s="8" t="s">
        <v>68</v>
      </c>
      <c r="AB20" s="31">
        <v>23.7</v>
      </c>
      <c r="AC20" s="28">
        <v>13.7</v>
      </c>
      <c r="AD20" s="32">
        <v>0.1326388888888889</v>
      </c>
      <c r="AE20" s="28">
        <v>29.1</v>
      </c>
      <c r="AF20" s="32">
        <v>0.617361111111111</v>
      </c>
      <c r="AG20" s="16">
        <v>16.1</v>
      </c>
      <c r="AH20" s="34">
        <v>0.7340277777777777</v>
      </c>
      <c r="AI20" s="16">
        <v>25.7</v>
      </c>
      <c r="AJ20" s="34">
        <v>0.6208333333333333</v>
      </c>
      <c r="AK20" s="15">
        <v>47</v>
      </c>
      <c r="AL20" s="35">
        <v>0.7270833333333333</v>
      </c>
      <c r="AM20" s="15">
        <v>86</v>
      </c>
      <c r="AN20" s="35">
        <v>0.1361111111111111</v>
      </c>
      <c r="AO20" s="17">
        <v>1016.1</v>
      </c>
      <c r="AP20" s="36">
        <v>0.7479166666666667</v>
      </c>
      <c r="AQ20" s="17">
        <v>1018.8</v>
      </c>
      <c r="AR20" s="36">
        <v>0.0006944444444444444</v>
      </c>
    </row>
    <row r="21" spans="1:44" ht="12.75">
      <c r="A21" s="8" t="s">
        <v>69</v>
      </c>
      <c r="B21" s="25">
        <v>18.7</v>
      </c>
      <c r="C21" s="25">
        <v>32.2</v>
      </c>
      <c r="D21" s="25">
        <v>27.2</v>
      </c>
      <c r="E21" s="25">
        <v>27.2</v>
      </c>
      <c r="F21" s="26">
        <f>SUM(B21:E21)/4</f>
        <v>26.325000000000003</v>
      </c>
      <c r="G21" s="27">
        <v>0</v>
      </c>
      <c r="H21" s="28">
        <v>4.2</v>
      </c>
      <c r="I21" s="15">
        <v>85</v>
      </c>
      <c r="J21" s="15">
        <v>43</v>
      </c>
      <c r="K21" s="15">
        <v>48</v>
      </c>
      <c r="L21" s="16">
        <v>0</v>
      </c>
      <c r="M21" s="16">
        <v>0</v>
      </c>
      <c r="N21" s="16" t="s">
        <v>38</v>
      </c>
      <c r="O21" s="16">
        <v>4.8</v>
      </c>
      <c r="P21" s="16">
        <v>16.1</v>
      </c>
      <c r="Q21" s="16" t="s">
        <v>54</v>
      </c>
      <c r="R21" s="16">
        <v>3.2</v>
      </c>
      <c r="S21" s="42">
        <v>19.3</v>
      </c>
      <c r="T21" s="16" t="s">
        <v>51</v>
      </c>
      <c r="U21" s="17">
        <v>1015.8</v>
      </c>
      <c r="V21" s="17">
        <v>1015.1</v>
      </c>
      <c r="W21" s="17">
        <v>1012.8</v>
      </c>
      <c r="X21" s="29">
        <v>970</v>
      </c>
      <c r="Y21" s="39">
        <v>8.3</v>
      </c>
      <c r="Z21" s="30"/>
      <c r="AA21" s="8" t="s">
        <v>69</v>
      </c>
      <c r="AB21" s="31">
        <v>26.3</v>
      </c>
      <c r="AC21" s="28">
        <v>15.3</v>
      </c>
      <c r="AD21" s="32">
        <v>0.17152777777777778</v>
      </c>
      <c r="AE21" s="28">
        <v>32.9</v>
      </c>
      <c r="AF21" s="32">
        <v>0.5548611111111111</v>
      </c>
      <c r="AG21" s="16">
        <v>16.1</v>
      </c>
      <c r="AH21" s="34">
        <v>0.9486111111111111</v>
      </c>
      <c r="AI21" s="16">
        <v>20.9</v>
      </c>
      <c r="AJ21" s="34">
        <v>0.9208333333333333</v>
      </c>
      <c r="AK21" s="15">
        <v>39</v>
      </c>
      <c r="AL21" s="35">
        <v>0.5659722222222222</v>
      </c>
      <c r="AM21" s="15">
        <v>89</v>
      </c>
      <c r="AN21" s="35">
        <v>0.2583333333333333</v>
      </c>
      <c r="AO21" s="17">
        <v>1012.8</v>
      </c>
      <c r="AP21" s="36">
        <v>0.7958333333333333</v>
      </c>
      <c r="AQ21" s="17">
        <v>1016.8</v>
      </c>
      <c r="AR21" s="36">
        <v>0.0013888888888888887</v>
      </c>
    </row>
    <row r="22" spans="1:44" ht="12.75">
      <c r="A22" s="8" t="s">
        <v>70</v>
      </c>
      <c r="B22" s="25">
        <v>25.9</v>
      </c>
      <c r="C22" s="25">
        <v>34.3</v>
      </c>
      <c r="D22" s="38">
        <v>24.8</v>
      </c>
      <c r="E22" s="25">
        <v>24.8</v>
      </c>
      <c r="F22" s="26">
        <f>SUM(B22:E22)/4</f>
        <v>27.45</v>
      </c>
      <c r="G22" s="27">
        <v>0</v>
      </c>
      <c r="H22" s="28">
        <v>4.9</v>
      </c>
      <c r="I22" s="15">
        <v>56</v>
      </c>
      <c r="J22" s="15">
        <v>42</v>
      </c>
      <c r="K22" s="15">
        <v>65</v>
      </c>
      <c r="L22" s="16">
        <v>0</v>
      </c>
      <c r="M22" s="16">
        <v>6.4</v>
      </c>
      <c r="N22" s="16" t="s">
        <v>38</v>
      </c>
      <c r="O22" s="16">
        <v>8</v>
      </c>
      <c r="P22" s="16">
        <v>19.3</v>
      </c>
      <c r="Q22" s="16" t="s">
        <v>61</v>
      </c>
      <c r="R22" s="16">
        <v>0</v>
      </c>
      <c r="S22" s="42">
        <v>0</v>
      </c>
      <c r="T22" s="16" t="s">
        <v>38</v>
      </c>
      <c r="U22" s="17">
        <v>1012.8</v>
      </c>
      <c r="V22" s="17">
        <v>1012.8</v>
      </c>
      <c r="W22" s="17">
        <v>1012.8</v>
      </c>
      <c r="X22" s="29">
        <v>974</v>
      </c>
      <c r="Y22" s="39">
        <v>7.7</v>
      </c>
      <c r="Z22" s="30"/>
      <c r="AA22" s="8" t="s">
        <v>70</v>
      </c>
      <c r="AB22" s="31">
        <v>27.5</v>
      </c>
      <c r="AC22" s="28">
        <v>22.2</v>
      </c>
      <c r="AD22" s="32">
        <v>0.9979166666666666</v>
      </c>
      <c r="AE22" s="28">
        <v>34.3</v>
      </c>
      <c r="AF22" s="32">
        <v>0.5840277777777777</v>
      </c>
      <c r="AG22" s="16">
        <v>19.3</v>
      </c>
      <c r="AH22" s="34">
        <v>0.17430555555555555</v>
      </c>
      <c r="AI22" s="16">
        <v>30.6</v>
      </c>
      <c r="AJ22" s="34">
        <v>0.1</v>
      </c>
      <c r="AK22" s="15">
        <v>37</v>
      </c>
      <c r="AL22" s="35">
        <v>0.5909722222222222</v>
      </c>
      <c r="AM22" s="15">
        <v>76</v>
      </c>
      <c r="AN22" s="35">
        <v>0.9770833333333333</v>
      </c>
      <c r="AO22" s="17">
        <v>1012.1</v>
      </c>
      <c r="AP22" s="36">
        <v>0.6680555555555555</v>
      </c>
      <c r="AQ22" s="17">
        <v>1014.1</v>
      </c>
      <c r="AR22" s="36">
        <v>0.9993055555555556</v>
      </c>
    </row>
    <row r="23" spans="1:44" ht="12.75">
      <c r="A23" s="8" t="s">
        <v>71</v>
      </c>
      <c r="B23" s="25">
        <v>18.6</v>
      </c>
      <c r="C23" s="25">
        <v>30.2</v>
      </c>
      <c r="D23" s="25">
        <v>19.7</v>
      </c>
      <c r="E23" s="25">
        <v>19.7</v>
      </c>
      <c r="F23" s="26">
        <f>SUM(B23:E23)/4</f>
        <v>22.049999999999997</v>
      </c>
      <c r="G23" s="27">
        <v>6.4</v>
      </c>
      <c r="H23" s="28">
        <v>3.6</v>
      </c>
      <c r="I23" s="15">
        <v>90</v>
      </c>
      <c r="J23" s="15">
        <v>42</v>
      </c>
      <c r="K23" s="15">
        <v>87</v>
      </c>
      <c r="L23" s="16">
        <v>0</v>
      </c>
      <c r="M23" s="16">
        <v>0</v>
      </c>
      <c r="N23" s="16" t="s">
        <v>38</v>
      </c>
      <c r="O23" s="16">
        <v>9.7</v>
      </c>
      <c r="P23" s="16">
        <v>35.4</v>
      </c>
      <c r="Q23" s="16" t="s">
        <v>51</v>
      </c>
      <c r="R23" s="16">
        <v>0</v>
      </c>
      <c r="S23" s="42">
        <v>14.5</v>
      </c>
      <c r="T23" s="16" t="s">
        <v>54</v>
      </c>
      <c r="U23" s="17">
        <v>1011.1</v>
      </c>
      <c r="V23" s="17">
        <v>1006.3</v>
      </c>
      <c r="W23" s="17">
        <v>1008.4</v>
      </c>
      <c r="X23" s="29">
        <v>1013</v>
      </c>
      <c r="Y23" s="39">
        <v>5.3</v>
      </c>
      <c r="Z23" s="30"/>
      <c r="AA23" s="8" t="s">
        <v>71</v>
      </c>
      <c r="AB23" s="31">
        <v>22.1</v>
      </c>
      <c r="AC23" s="28">
        <v>16.9</v>
      </c>
      <c r="AD23" s="32">
        <v>0.24513888888888888</v>
      </c>
      <c r="AE23" s="37">
        <v>31.8</v>
      </c>
      <c r="AF23" s="32">
        <v>0.5611111111111111</v>
      </c>
      <c r="AG23" s="16">
        <v>25.7</v>
      </c>
      <c r="AH23" s="34">
        <v>0.6576388888888889</v>
      </c>
      <c r="AI23" s="33">
        <v>41.8</v>
      </c>
      <c r="AJ23" s="34">
        <v>0.6006944444444444</v>
      </c>
      <c r="AK23" s="15">
        <v>41</v>
      </c>
      <c r="AL23" s="35">
        <v>0.5645833333333333</v>
      </c>
      <c r="AM23" s="15">
        <v>93</v>
      </c>
      <c r="AN23" s="35">
        <v>0.9597222222222221</v>
      </c>
      <c r="AO23" s="17">
        <v>1005</v>
      </c>
      <c r="AP23" s="36">
        <v>0.7840277777777778</v>
      </c>
      <c r="AQ23" s="17">
        <v>1014.1</v>
      </c>
      <c r="AR23" s="36">
        <v>0.0013888888888888887</v>
      </c>
    </row>
    <row r="24" spans="1:44" ht="12.75">
      <c r="A24" s="8" t="s">
        <v>72</v>
      </c>
      <c r="B24" s="25">
        <v>15.9</v>
      </c>
      <c r="C24" s="25">
        <v>26.7</v>
      </c>
      <c r="D24" s="25">
        <v>22.3</v>
      </c>
      <c r="E24" s="25">
        <v>22.3</v>
      </c>
      <c r="F24" s="26">
        <f>SUM(B24:E24)/4</f>
        <v>21.8</v>
      </c>
      <c r="G24" s="27">
        <v>0</v>
      </c>
      <c r="H24" s="28">
        <v>4.2</v>
      </c>
      <c r="I24" s="15">
        <v>94</v>
      </c>
      <c r="J24" s="15">
        <v>50</v>
      </c>
      <c r="K24" s="15">
        <v>67</v>
      </c>
      <c r="L24" s="16">
        <v>4.8</v>
      </c>
      <c r="M24" s="16">
        <v>11.3</v>
      </c>
      <c r="N24" s="16" t="s">
        <v>54</v>
      </c>
      <c r="O24" s="16">
        <v>1.6</v>
      </c>
      <c r="P24" s="16">
        <v>27.4</v>
      </c>
      <c r="Q24" s="16" t="s">
        <v>59</v>
      </c>
      <c r="R24" s="16">
        <v>0</v>
      </c>
      <c r="S24" s="42">
        <v>0</v>
      </c>
      <c r="T24" s="16" t="s">
        <v>38</v>
      </c>
      <c r="U24" s="17">
        <v>1012.8</v>
      </c>
      <c r="V24" s="17">
        <v>1013.4</v>
      </c>
      <c r="W24" s="17">
        <v>1013.1</v>
      </c>
      <c r="X24" s="29">
        <v>997</v>
      </c>
      <c r="Y24" s="39">
        <v>7</v>
      </c>
      <c r="Z24" s="30"/>
      <c r="AA24" s="8" t="s">
        <v>72</v>
      </c>
      <c r="AB24" s="31">
        <v>21.8</v>
      </c>
      <c r="AC24" s="28">
        <v>15.2</v>
      </c>
      <c r="AD24" s="32">
        <v>0.22708333333333333</v>
      </c>
      <c r="AE24" s="28">
        <v>28.1</v>
      </c>
      <c r="AF24" s="32">
        <v>0.6402777777777777</v>
      </c>
      <c r="AG24" s="16">
        <v>19.3</v>
      </c>
      <c r="AH24" s="34">
        <v>0.5354166666666667</v>
      </c>
      <c r="AI24" s="16">
        <v>30.6</v>
      </c>
      <c r="AJ24" s="34">
        <v>0.6645833333333333</v>
      </c>
      <c r="AK24" s="15">
        <v>41</v>
      </c>
      <c r="AL24" s="35">
        <v>0.6437499999999999</v>
      </c>
      <c r="AM24" s="15">
        <v>94</v>
      </c>
      <c r="AN24" s="35">
        <v>0.02361111111111111</v>
      </c>
      <c r="AO24" s="17">
        <v>1009.4</v>
      </c>
      <c r="AP24" s="36">
        <v>0.0013888888888888887</v>
      </c>
      <c r="AQ24" s="17">
        <v>1013.8</v>
      </c>
      <c r="AR24" s="36">
        <v>0.43263888888888885</v>
      </c>
    </row>
    <row r="25" spans="1:44" ht="12.75">
      <c r="A25" s="8" t="s">
        <v>73</v>
      </c>
      <c r="B25" s="25">
        <v>20.7</v>
      </c>
      <c r="C25" s="25">
        <v>30.4</v>
      </c>
      <c r="D25" s="25">
        <v>25.8</v>
      </c>
      <c r="E25" s="25">
        <v>25.8</v>
      </c>
      <c r="F25" s="26">
        <f>SUM(B25:E25)/4</f>
        <v>25.675</v>
      </c>
      <c r="G25" s="27">
        <v>0.2</v>
      </c>
      <c r="H25" s="28">
        <v>4.5</v>
      </c>
      <c r="I25" s="15">
        <v>84</v>
      </c>
      <c r="J25" s="15">
        <v>56</v>
      </c>
      <c r="K25" s="15">
        <v>65</v>
      </c>
      <c r="L25" s="16">
        <v>4.8</v>
      </c>
      <c r="M25" s="16">
        <v>17.7</v>
      </c>
      <c r="N25" s="16" t="s">
        <v>61</v>
      </c>
      <c r="O25" s="16">
        <v>4.8</v>
      </c>
      <c r="P25" s="16">
        <v>17.7</v>
      </c>
      <c r="Q25" s="16" t="s">
        <v>54</v>
      </c>
      <c r="R25" s="16">
        <v>3.2</v>
      </c>
      <c r="S25" s="42">
        <v>11.3</v>
      </c>
      <c r="T25" s="16" t="s">
        <v>74</v>
      </c>
      <c r="U25" s="17">
        <v>1013.4</v>
      </c>
      <c r="V25" s="17">
        <v>1012.4</v>
      </c>
      <c r="W25" s="17">
        <v>1012.8</v>
      </c>
      <c r="X25" s="29">
        <v>1063</v>
      </c>
      <c r="Y25" s="39">
        <v>7</v>
      </c>
      <c r="Z25" s="30"/>
      <c r="AA25" s="8" t="s">
        <v>73</v>
      </c>
      <c r="AB25" s="31">
        <v>25.7</v>
      </c>
      <c r="AC25" s="28">
        <v>17.6</v>
      </c>
      <c r="AD25" s="32">
        <v>0.05486111111111111</v>
      </c>
      <c r="AE25" s="28">
        <v>32.2</v>
      </c>
      <c r="AF25" s="32">
        <v>0.6513888888888889</v>
      </c>
      <c r="AG25" s="16">
        <v>20.9</v>
      </c>
      <c r="AH25" s="34">
        <v>0.7395833333333333</v>
      </c>
      <c r="AI25" s="16">
        <v>29</v>
      </c>
      <c r="AJ25" s="34">
        <v>0.5944444444444444</v>
      </c>
      <c r="AK25" s="15">
        <v>43</v>
      </c>
      <c r="AL25" s="35">
        <v>0.6513888888888889</v>
      </c>
      <c r="AM25" s="15">
        <v>88</v>
      </c>
      <c r="AN25" s="35">
        <v>0.3159722222222222</v>
      </c>
      <c r="AO25" s="17">
        <v>1011.4</v>
      </c>
      <c r="AP25" s="36">
        <v>0.7180555555555556</v>
      </c>
      <c r="AQ25" s="17">
        <v>1013.8</v>
      </c>
      <c r="AR25" s="36">
        <v>0.019444444444444445</v>
      </c>
    </row>
    <row r="26" spans="1:44" ht="12.75">
      <c r="A26" s="8" t="s">
        <v>75</v>
      </c>
      <c r="B26" s="25">
        <v>19.6</v>
      </c>
      <c r="C26" s="25">
        <v>34.9</v>
      </c>
      <c r="D26" s="25">
        <v>27.9</v>
      </c>
      <c r="E26" s="25">
        <v>27.9</v>
      </c>
      <c r="F26" s="26">
        <f>SUM(B26:E26)/4</f>
        <v>27.575000000000003</v>
      </c>
      <c r="G26" s="27">
        <v>0</v>
      </c>
      <c r="H26" s="28">
        <v>5.2</v>
      </c>
      <c r="I26" s="15">
        <v>85</v>
      </c>
      <c r="J26" s="15">
        <v>35</v>
      </c>
      <c r="K26" s="15">
        <v>59</v>
      </c>
      <c r="L26" s="16">
        <v>0</v>
      </c>
      <c r="M26" s="16">
        <v>0</v>
      </c>
      <c r="N26" s="16" t="s">
        <v>38</v>
      </c>
      <c r="O26" s="16">
        <v>11.3</v>
      </c>
      <c r="P26" s="16">
        <v>20.9</v>
      </c>
      <c r="Q26" s="16" t="s">
        <v>59</v>
      </c>
      <c r="R26" s="16">
        <v>0</v>
      </c>
      <c r="S26" s="42">
        <v>4.8</v>
      </c>
      <c r="T26" s="16" t="s">
        <v>38</v>
      </c>
      <c r="U26" s="17">
        <v>1013.4</v>
      </c>
      <c r="V26" s="17">
        <v>1011.7</v>
      </c>
      <c r="W26" s="17">
        <v>1008.7</v>
      </c>
      <c r="X26" s="29">
        <v>918</v>
      </c>
      <c r="Y26" s="39">
        <v>10.8</v>
      </c>
      <c r="AA26" s="8" t="s">
        <v>75</v>
      </c>
      <c r="AB26" s="31">
        <v>27.6</v>
      </c>
      <c r="AC26" s="28">
        <v>17.1</v>
      </c>
      <c r="AD26" s="32">
        <v>0.24444444444444444</v>
      </c>
      <c r="AE26" s="28">
        <v>35.6</v>
      </c>
      <c r="AF26" s="32">
        <v>0.6381944444444444</v>
      </c>
      <c r="AG26" s="33">
        <v>32.2</v>
      </c>
      <c r="AH26" s="34">
        <v>0.9958333333333332</v>
      </c>
      <c r="AI26" s="16">
        <v>41.8</v>
      </c>
      <c r="AJ26" s="34">
        <v>0.9958333333333332</v>
      </c>
      <c r="AK26" s="15">
        <v>33</v>
      </c>
      <c r="AL26" s="35">
        <v>0.6381944444444444</v>
      </c>
      <c r="AM26" s="15">
        <v>91</v>
      </c>
      <c r="AN26" s="35">
        <v>0.2583333333333333</v>
      </c>
      <c r="AO26" s="17">
        <v>1007.7</v>
      </c>
      <c r="AP26" s="36">
        <v>0.9638888888888888</v>
      </c>
      <c r="AQ26" s="17">
        <v>1013.8</v>
      </c>
      <c r="AR26" s="36">
        <v>0.0006944444444444444</v>
      </c>
    </row>
    <row r="27" spans="1:44" ht="12.75">
      <c r="A27" s="8" t="s">
        <v>76</v>
      </c>
      <c r="B27" s="25">
        <v>19.8</v>
      </c>
      <c r="C27" s="25">
        <v>24.8</v>
      </c>
      <c r="D27" s="25">
        <v>21.2</v>
      </c>
      <c r="E27" s="25">
        <v>21.2</v>
      </c>
      <c r="F27" s="26">
        <f>SUM(B27:E27)/4</f>
        <v>21.75</v>
      </c>
      <c r="G27" s="27">
        <v>0</v>
      </c>
      <c r="H27" s="28">
        <v>2.8</v>
      </c>
      <c r="I27" s="15">
        <v>90</v>
      </c>
      <c r="J27" s="15">
        <v>52</v>
      </c>
      <c r="K27" s="15">
        <v>63</v>
      </c>
      <c r="L27" s="16">
        <v>0</v>
      </c>
      <c r="M27" s="33">
        <v>4.8</v>
      </c>
      <c r="N27" s="16" t="s">
        <v>38</v>
      </c>
      <c r="O27" s="16">
        <v>8</v>
      </c>
      <c r="P27" s="16">
        <v>17.7</v>
      </c>
      <c r="Q27" s="16" t="s">
        <v>77</v>
      </c>
      <c r="R27" s="16">
        <v>0</v>
      </c>
      <c r="S27" s="42">
        <v>6.4</v>
      </c>
      <c r="T27" s="16" t="s">
        <v>38</v>
      </c>
      <c r="U27" s="17">
        <v>1011.4</v>
      </c>
      <c r="V27" s="17">
        <v>1014.1</v>
      </c>
      <c r="W27" s="17">
        <v>1014.4</v>
      </c>
      <c r="X27" s="29">
        <v>962</v>
      </c>
      <c r="Y27" s="39">
        <v>2.8</v>
      </c>
      <c r="Z27" s="43"/>
      <c r="AA27" s="8" t="s">
        <v>76</v>
      </c>
      <c r="AB27" s="31">
        <v>21.8</v>
      </c>
      <c r="AC27" s="28">
        <v>18.8</v>
      </c>
      <c r="AD27" s="32">
        <v>0.9375</v>
      </c>
      <c r="AE27" s="28">
        <v>25.7</v>
      </c>
      <c r="AF27" s="32">
        <v>0.5743055555555555</v>
      </c>
      <c r="AG27" s="16">
        <v>12.9</v>
      </c>
      <c r="AH27" s="34">
        <v>0.02708333333333333</v>
      </c>
      <c r="AI27" s="16">
        <v>41.8</v>
      </c>
      <c r="AJ27" s="34">
        <v>0.0027777777777777775</v>
      </c>
      <c r="AK27" s="15">
        <v>49</v>
      </c>
      <c r="AL27" s="35">
        <v>0.5812499999999999</v>
      </c>
      <c r="AM27" s="15">
        <v>91</v>
      </c>
      <c r="AN27" s="35">
        <v>0.32361111111111107</v>
      </c>
      <c r="AO27" s="17">
        <v>1009.4</v>
      </c>
      <c r="AP27" s="36">
        <v>0.05208333333333333</v>
      </c>
      <c r="AQ27" s="17">
        <v>1015.5</v>
      </c>
      <c r="AR27" s="36">
        <v>0.9902777777777777</v>
      </c>
    </row>
    <row r="28" spans="1:44" ht="12.75">
      <c r="A28" s="8" t="s">
        <v>78</v>
      </c>
      <c r="B28" s="25">
        <v>17.6</v>
      </c>
      <c r="C28" s="25">
        <v>26.6</v>
      </c>
      <c r="D28" s="25">
        <v>24.2</v>
      </c>
      <c r="E28" s="25">
        <v>24.2</v>
      </c>
      <c r="F28" s="26">
        <f>SUM(B28:E28)/4</f>
        <v>23.15</v>
      </c>
      <c r="G28" s="27">
        <v>0</v>
      </c>
      <c r="H28" s="28">
        <v>3.8</v>
      </c>
      <c r="I28" s="15">
        <v>84</v>
      </c>
      <c r="J28" s="15">
        <v>52</v>
      </c>
      <c r="K28" s="15">
        <v>55</v>
      </c>
      <c r="L28" s="16">
        <v>0</v>
      </c>
      <c r="M28" s="16">
        <v>1.6</v>
      </c>
      <c r="N28" s="16" t="s">
        <v>38</v>
      </c>
      <c r="O28" s="16">
        <v>11.3</v>
      </c>
      <c r="P28" s="16">
        <v>16.1</v>
      </c>
      <c r="Q28" s="16" t="s">
        <v>74</v>
      </c>
      <c r="R28" s="16">
        <v>6.4</v>
      </c>
      <c r="S28" s="42">
        <v>12.9</v>
      </c>
      <c r="T28" s="16" t="s">
        <v>41</v>
      </c>
      <c r="U28" s="17">
        <v>1014.8</v>
      </c>
      <c r="V28" s="17">
        <v>1012.8</v>
      </c>
      <c r="W28" s="17">
        <v>1008.4</v>
      </c>
      <c r="X28" s="29">
        <v>886</v>
      </c>
      <c r="Y28" s="39">
        <v>6.6</v>
      </c>
      <c r="Z28" s="30"/>
      <c r="AA28" s="8" t="s">
        <v>78</v>
      </c>
      <c r="AB28" s="31">
        <v>23.2</v>
      </c>
      <c r="AC28" s="28">
        <v>17.4</v>
      </c>
      <c r="AD28" s="32">
        <v>0.20902777777777776</v>
      </c>
      <c r="AE28" s="28">
        <v>27.7</v>
      </c>
      <c r="AF28" s="32">
        <v>0.6180555555555556</v>
      </c>
      <c r="AG28" s="16">
        <v>14.5</v>
      </c>
      <c r="AH28" s="34">
        <v>0.7958333333333333</v>
      </c>
      <c r="AI28" s="16">
        <v>22.5</v>
      </c>
      <c r="AJ28" s="34">
        <v>0.7041666666666666</v>
      </c>
      <c r="AK28" s="15">
        <v>48</v>
      </c>
      <c r="AL28" s="35">
        <v>0.6145833333333333</v>
      </c>
      <c r="AM28" s="15">
        <v>84</v>
      </c>
      <c r="AN28" s="35">
        <v>0.2861111111111111</v>
      </c>
      <c r="AO28" s="17">
        <v>1006.7</v>
      </c>
      <c r="AP28" s="36">
        <v>0.9951388888888888</v>
      </c>
      <c r="AQ28" s="17">
        <v>1015.5</v>
      </c>
      <c r="AR28" s="36">
        <v>0.0006944444444444444</v>
      </c>
    </row>
    <row r="29" spans="1:44" ht="12.75">
      <c r="A29" s="8" t="s">
        <v>79</v>
      </c>
      <c r="B29" s="25">
        <v>24.7</v>
      </c>
      <c r="C29" s="25">
        <v>26.2</v>
      </c>
      <c r="D29" s="25">
        <v>21.7</v>
      </c>
      <c r="E29" s="25">
        <v>21.7</v>
      </c>
      <c r="F29" s="26">
        <f>SUM(B29:E29)/4</f>
        <v>23.575</v>
      </c>
      <c r="G29" s="27">
        <v>0.2</v>
      </c>
      <c r="H29" s="28">
        <v>3.3</v>
      </c>
      <c r="I29" s="15">
        <v>67</v>
      </c>
      <c r="J29" s="15">
        <v>62</v>
      </c>
      <c r="K29" s="15">
        <v>49</v>
      </c>
      <c r="L29" s="16">
        <v>4.8</v>
      </c>
      <c r="M29" s="16">
        <v>30.6</v>
      </c>
      <c r="N29" s="16" t="s">
        <v>53</v>
      </c>
      <c r="O29" s="16">
        <v>11.3</v>
      </c>
      <c r="P29" s="16">
        <v>30.6</v>
      </c>
      <c r="Q29" s="16" t="s">
        <v>54</v>
      </c>
      <c r="R29" s="16">
        <v>6.4</v>
      </c>
      <c r="S29" s="42">
        <v>20.9</v>
      </c>
      <c r="T29" s="16" t="s">
        <v>59</v>
      </c>
      <c r="U29" s="17">
        <v>1002.6</v>
      </c>
      <c r="V29" s="17">
        <v>1003.6</v>
      </c>
      <c r="W29" s="17">
        <v>1006.3</v>
      </c>
      <c r="X29" s="29">
        <v>940</v>
      </c>
      <c r="Y29" s="39">
        <v>2.6</v>
      </c>
      <c r="Z29" s="30"/>
      <c r="AA29" s="8" t="s">
        <v>79</v>
      </c>
      <c r="AB29" s="31">
        <v>23.6</v>
      </c>
      <c r="AC29" s="28">
        <v>18.2</v>
      </c>
      <c r="AD29" s="32">
        <v>0.9930555555555555</v>
      </c>
      <c r="AE29" s="28">
        <v>29</v>
      </c>
      <c r="AF29" s="32">
        <v>0.6333333333333333</v>
      </c>
      <c r="AG29" s="16">
        <v>32.2</v>
      </c>
      <c r="AH29" s="34">
        <v>0.22013888888888888</v>
      </c>
      <c r="AI29" s="16">
        <v>46.7</v>
      </c>
      <c r="AJ29" s="34">
        <v>0.2375</v>
      </c>
      <c r="AK29" s="15">
        <v>39</v>
      </c>
      <c r="AL29" s="35">
        <v>0.8097222222222222</v>
      </c>
      <c r="AM29" s="15">
        <v>81</v>
      </c>
      <c r="AN29" s="35">
        <v>0.4</v>
      </c>
      <c r="AO29" s="17">
        <v>1001.6</v>
      </c>
      <c r="AP29" s="36">
        <v>0.25555555555555554</v>
      </c>
      <c r="AQ29" s="17">
        <v>1009</v>
      </c>
      <c r="AR29" s="36">
        <v>0.9826388888888888</v>
      </c>
    </row>
    <row r="30" spans="1:44" ht="12.75">
      <c r="A30" s="8" t="s">
        <v>80</v>
      </c>
      <c r="B30" s="25">
        <v>14.8</v>
      </c>
      <c r="C30" s="25">
        <v>21.6</v>
      </c>
      <c r="D30" s="25">
        <v>16.8</v>
      </c>
      <c r="E30" s="25">
        <v>16.8</v>
      </c>
      <c r="F30" s="26">
        <f>SUM(B30:E30)/4</f>
        <v>17.5</v>
      </c>
      <c r="G30" s="40">
        <v>0</v>
      </c>
      <c r="H30" s="28">
        <v>3.8</v>
      </c>
      <c r="I30" s="15">
        <v>66</v>
      </c>
      <c r="J30" s="15">
        <v>45</v>
      </c>
      <c r="K30" s="15">
        <v>55</v>
      </c>
      <c r="L30" s="16">
        <v>6.4</v>
      </c>
      <c r="M30" s="16">
        <v>22.5</v>
      </c>
      <c r="N30" s="16" t="s">
        <v>59</v>
      </c>
      <c r="O30" s="16">
        <v>6.4</v>
      </c>
      <c r="P30" s="16">
        <v>17.7</v>
      </c>
      <c r="Q30" s="16" t="s">
        <v>56</v>
      </c>
      <c r="R30" s="16">
        <v>0</v>
      </c>
      <c r="S30" s="42">
        <v>0</v>
      </c>
      <c r="T30" s="16" t="s">
        <v>38</v>
      </c>
      <c r="U30" s="17">
        <v>1012.4</v>
      </c>
      <c r="V30" s="17">
        <v>1013.1</v>
      </c>
      <c r="W30" s="17">
        <v>1009.4</v>
      </c>
      <c r="X30" s="29">
        <v>1086</v>
      </c>
      <c r="Y30" s="39">
        <v>5.1</v>
      </c>
      <c r="Z30" s="30"/>
      <c r="AA30" s="8" t="s">
        <v>80</v>
      </c>
      <c r="AB30" s="31">
        <v>17.5</v>
      </c>
      <c r="AC30" s="28">
        <v>12.1</v>
      </c>
      <c r="AD30" s="32">
        <v>0.9965277777777777</v>
      </c>
      <c r="AE30" s="28">
        <v>22.2</v>
      </c>
      <c r="AF30" s="32">
        <v>0.6034722222222222</v>
      </c>
      <c r="AG30" s="16">
        <v>27.4</v>
      </c>
      <c r="AH30" s="34">
        <v>0.11388888888888889</v>
      </c>
      <c r="AI30" s="16">
        <v>41.8</v>
      </c>
      <c r="AJ30" s="34">
        <v>0.14166666666666666</v>
      </c>
      <c r="AK30" s="15">
        <v>41</v>
      </c>
      <c r="AL30" s="35">
        <v>0.6034722222222222</v>
      </c>
      <c r="AM30" s="15">
        <v>72</v>
      </c>
      <c r="AN30" s="35">
        <v>0.9895833333333333</v>
      </c>
      <c r="AO30" s="17">
        <v>1008</v>
      </c>
      <c r="AP30" s="36">
        <v>0.9895833333333333</v>
      </c>
      <c r="AQ30" s="17">
        <v>1014.1</v>
      </c>
      <c r="AR30" s="36">
        <v>0.4618055555555555</v>
      </c>
    </row>
    <row r="31" spans="1:44" ht="12.75">
      <c r="A31" s="8" t="s">
        <v>81</v>
      </c>
      <c r="B31" s="25">
        <v>15.2</v>
      </c>
      <c r="C31" s="25">
        <v>19.8</v>
      </c>
      <c r="D31" s="25">
        <v>16.4</v>
      </c>
      <c r="E31" s="25">
        <v>16.4</v>
      </c>
      <c r="F31" s="26">
        <f>SUM(B31:E31)/4</f>
        <v>16.95</v>
      </c>
      <c r="G31" s="27">
        <v>3.2</v>
      </c>
      <c r="H31" s="28">
        <v>2.4</v>
      </c>
      <c r="I31" s="15">
        <v>65</v>
      </c>
      <c r="J31" s="15">
        <v>73</v>
      </c>
      <c r="K31" s="15">
        <v>87</v>
      </c>
      <c r="L31" s="16">
        <v>4.8</v>
      </c>
      <c r="M31" s="16">
        <v>19.3</v>
      </c>
      <c r="N31" s="16" t="s">
        <v>61</v>
      </c>
      <c r="O31" s="16">
        <v>9.7</v>
      </c>
      <c r="P31" s="16">
        <v>24.1</v>
      </c>
      <c r="Q31" s="16" t="s">
        <v>59</v>
      </c>
      <c r="R31" s="16">
        <v>0</v>
      </c>
      <c r="S31" s="42">
        <v>4.8</v>
      </c>
      <c r="T31" s="16" t="s">
        <v>38</v>
      </c>
      <c r="U31" s="17">
        <v>1004.3</v>
      </c>
      <c r="V31" s="17">
        <v>1002.9</v>
      </c>
      <c r="W31" s="17">
        <v>1004.6</v>
      </c>
      <c r="X31" s="29">
        <v>995</v>
      </c>
      <c r="Y31" s="39">
        <v>2.3</v>
      </c>
      <c r="Z31" s="30"/>
      <c r="AA31" s="8" t="s">
        <v>81</v>
      </c>
      <c r="AB31" s="31">
        <v>17</v>
      </c>
      <c r="AC31" s="28">
        <v>10.7</v>
      </c>
      <c r="AD31" s="32">
        <v>0.049305555555555554</v>
      </c>
      <c r="AE31" s="28">
        <v>23.2</v>
      </c>
      <c r="AF31" s="32">
        <v>0.5541666666666666</v>
      </c>
      <c r="AG31" s="16">
        <v>16.1</v>
      </c>
      <c r="AH31" s="34">
        <v>0.46249999999999997</v>
      </c>
      <c r="AI31" s="16">
        <v>27.4</v>
      </c>
      <c r="AJ31" s="34">
        <v>0.3645833333333333</v>
      </c>
      <c r="AK31" s="15">
        <v>54</v>
      </c>
      <c r="AL31" s="35">
        <v>0.5541666666666666</v>
      </c>
      <c r="AM31" s="15">
        <v>88</v>
      </c>
      <c r="AN31" s="35">
        <v>0.7527777777777778</v>
      </c>
      <c r="AO31" s="17">
        <v>1002.3</v>
      </c>
      <c r="AP31" s="36">
        <v>0.6284722222222222</v>
      </c>
      <c r="AQ31" s="17">
        <v>1008</v>
      </c>
      <c r="AR31" s="36">
        <v>0</v>
      </c>
    </row>
    <row r="32" spans="1:44" ht="12.75">
      <c r="A32" s="8" t="s">
        <v>82</v>
      </c>
      <c r="B32" s="25">
        <v>16</v>
      </c>
      <c r="C32" s="25">
        <v>21.1</v>
      </c>
      <c r="D32" s="25">
        <v>17</v>
      </c>
      <c r="E32" s="25">
        <v>17</v>
      </c>
      <c r="F32" s="26">
        <f>SUM(B32:E32)/4</f>
        <v>17.775</v>
      </c>
      <c r="G32" s="27">
        <v>1.8</v>
      </c>
      <c r="H32" s="28">
        <v>2.8</v>
      </c>
      <c r="I32" s="15">
        <v>78</v>
      </c>
      <c r="J32" s="15">
        <v>65</v>
      </c>
      <c r="K32" s="15">
        <v>60</v>
      </c>
      <c r="L32" s="16">
        <v>6.4</v>
      </c>
      <c r="M32" s="33">
        <v>9.7</v>
      </c>
      <c r="N32" s="16" t="s">
        <v>54</v>
      </c>
      <c r="O32" s="16">
        <v>12.9</v>
      </c>
      <c r="P32" s="16">
        <v>30.6</v>
      </c>
      <c r="Q32" s="16" t="s">
        <v>54</v>
      </c>
      <c r="R32" s="16">
        <v>0</v>
      </c>
      <c r="S32" s="42">
        <v>1.6</v>
      </c>
      <c r="T32" s="16" t="s">
        <v>38</v>
      </c>
      <c r="U32" s="17">
        <v>1004.6</v>
      </c>
      <c r="V32" s="17">
        <v>1005</v>
      </c>
      <c r="W32" s="17">
        <v>1006.7</v>
      </c>
      <c r="X32" s="29">
        <v>1176</v>
      </c>
      <c r="Y32" s="39">
        <v>3.3</v>
      </c>
      <c r="Z32" s="30"/>
      <c r="AA32" s="8" t="s">
        <v>82</v>
      </c>
      <c r="AB32" s="31">
        <v>17.8</v>
      </c>
      <c r="AC32" s="28">
        <v>15.2</v>
      </c>
      <c r="AD32" s="32">
        <v>0.2375</v>
      </c>
      <c r="AE32" s="28">
        <v>22.7</v>
      </c>
      <c r="AF32" s="32">
        <v>0.6284722222222222</v>
      </c>
      <c r="AG32" s="16">
        <v>25.7</v>
      </c>
      <c r="AH32" s="34">
        <v>0.45694444444444443</v>
      </c>
      <c r="AI32" s="16">
        <v>38.6</v>
      </c>
      <c r="AJ32" s="34">
        <v>0.6944444444444444</v>
      </c>
      <c r="AK32" s="15">
        <v>51</v>
      </c>
      <c r="AL32" s="35">
        <v>0.7083333333333333</v>
      </c>
      <c r="AM32" s="15">
        <v>89</v>
      </c>
      <c r="AN32" s="35">
        <v>0.4944444444444444</v>
      </c>
      <c r="AO32" s="17">
        <v>1004.3</v>
      </c>
      <c r="AP32" s="36">
        <v>0.2486111111111111</v>
      </c>
      <c r="AQ32" s="17">
        <v>1007.7</v>
      </c>
      <c r="AR32" s="36">
        <v>0.9986111111111111</v>
      </c>
    </row>
    <row r="33" spans="1:44" ht="12.75">
      <c r="A33" s="8" t="s">
        <v>83</v>
      </c>
      <c r="B33" s="26">
        <v>15.2</v>
      </c>
      <c r="C33" s="26">
        <v>23.3</v>
      </c>
      <c r="D33" s="26">
        <v>14.7</v>
      </c>
      <c r="E33" s="26">
        <v>14.7</v>
      </c>
      <c r="F33" s="26">
        <f>SUM(B33:E33)/4</f>
        <v>16.975</v>
      </c>
      <c r="G33" s="40">
        <v>0</v>
      </c>
      <c r="H33" s="37">
        <v>3.9</v>
      </c>
      <c r="I33" s="15">
        <v>67</v>
      </c>
      <c r="J33" s="15">
        <v>45</v>
      </c>
      <c r="K33" s="15">
        <v>82</v>
      </c>
      <c r="L33" s="16">
        <v>3.2</v>
      </c>
      <c r="M33" s="33">
        <v>12.9</v>
      </c>
      <c r="N33" s="16" t="s">
        <v>61</v>
      </c>
      <c r="O33" s="16">
        <v>4.8</v>
      </c>
      <c r="P33" s="16">
        <v>29</v>
      </c>
      <c r="Q33" s="16" t="s">
        <v>56</v>
      </c>
      <c r="R33" s="16">
        <v>9.7</v>
      </c>
      <c r="S33" s="42">
        <v>20.9</v>
      </c>
      <c r="T33" s="16" t="s">
        <v>59</v>
      </c>
      <c r="U33" s="17">
        <v>1008.4</v>
      </c>
      <c r="V33" s="17">
        <v>1006.3</v>
      </c>
      <c r="W33" s="17">
        <v>1007.7</v>
      </c>
      <c r="X33" s="29">
        <v>1046</v>
      </c>
      <c r="Y33" s="39">
        <v>5.8</v>
      </c>
      <c r="Z33" s="44"/>
      <c r="AA33" s="8" t="s">
        <v>83</v>
      </c>
      <c r="AB33" s="31">
        <v>17</v>
      </c>
      <c r="AC33" s="28">
        <v>11.9</v>
      </c>
      <c r="AD33" s="32">
        <v>0.9965277777777777</v>
      </c>
      <c r="AE33" s="28">
        <v>24.1</v>
      </c>
      <c r="AF33" s="32">
        <v>0.5923611111111111</v>
      </c>
      <c r="AG33" s="16">
        <v>25.7</v>
      </c>
      <c r="AH33" s="34">
        <v>0.5493055555555555</v>
      </c>
      <c r="AI33" s="16">
        <v>35.4</v>
      </c>
      <c r="AJ33" s="34">
        <v>0.5354166666666667</v>
      </c>
      <c r="AK33" s="15">
        <v>42</v>
      </c>
      <c r="AL33" s="35">
        <v>0.5958333333333333</v>
      </c>
      <c r="AM33" s="15">
        <v>83</v>
      </c>
      <c r="AN33" s="35">
        <v>0.8930555555555555</v>
      </c>
      <c r="AO33" s="17">
        <v>1005.6</v>
      </c>
      <c r="AP33" s="36">
        <v>0.65625</v>
      </c>
      <c r="AQ33" s="17">
        <v>1009.7</v>
      </c>
      <c r="AR33" s="36">
        <v>0.9826388888888888</v>
      </c>
    </row>
    <row r="34" spans="1:44" ht="12.75">
      <c r="A34" s="8" t="s">
        <v>84</v>
      </c>
      <c r="B34" s="26">
        <v>14.2</v>
      </c>
      <c r="C34" s="26">
        <v>21.3</v>
      </c>
      <c r="D34" s="26">
        <v>16.8</v>
      </c>
      <c r="E34" s="26">
        <v>16.8</v>
      </c>
      <c r="F34" s="26">
        <f>SUM(B34:E34)/4</f>
        <v>17.275000000000002</v>
      </c>
      <c r="G34" s="27">
        <v>0</v>
      </c>
      <c r="H34" s="37">
        <v>4</v>
      </c>
      <c r="I34" s="15">
        <v>69</v>
      </c>
      <c r="J34" s="15">
        <v>43</v>
      </c>
      <c r="K34" s="15">
        <v>55</v>
      </c>
      <c r="L34" s="16">
        <v>3.2</v>
      </c>
      <c r="M34" s="16">
        <v>9.7</v>
      </c>
      <c r="N34" s="16" t="s">
        <v>61</v>
      </c>
      <c r="O34" s="16">
        <v>16.1</v>
      </c>
      <c r="P34" s="16">
        <v>27.4</v>
      </c>
      <c r="Q34" s="16" t="s">
        <v>54</v>
      </c>
      <c r="R34" s="16">
        <v>1.6</v>
      </c>
      <c r="S34" s="42">
        <v>3.2</v>
      </c>
      <c r="T34" s="16" t="s">
        <v>54</v>
      </c>
      <c r="U34" s="17">
        <v>1011.1</v>
      </c>
      <c r="V34" s="17">
        <v>1012.4</v>
      </c>
      <c r="W34" s="17">
        <v>1013.8</v>
      </c>
      <c r="X34" s="29">
        <v>1028</v>
      </c>
      <c r="Y34" s="39">
        <v>7.1</v>
      </c>
      <c r="Z34" s="30"/>
      <c r="AA34" s="8" t="s">
        <v>84</v>
      </c>
      <c r="AB34" s="31">
        <v>17.3</v>
      </c>
      <c r="AC34" s="28">
        <v>11.2</v>
      </c>
      <c r="AD34" s="32">
        <v>0.24027777777777778</v>
      </c>
      <c r="AE34" s="28">
        <v>22.9</v>
      </c>
      <c r="AF34" s="32">
        <v>0.6055555555555555</v>
      </c>
      <c r="AG34" s="16">
        <v>25.7</v>
      </c>
      <c r="AH34" s="34">
        <v>0.5326388888888889</v>
      </c>
      <c r="AI34" s="16">
        <v>33.8</v>
      </c>
      <c r="AJ34" s="34">
        <v>0.40902777777777777</v>
      </c>
      <c r="AK34" s="15">
        <v>41</v>
      </c>
      <c r="AL34" s="35">
        <v>0.6076388888888888</v>
      </c>
      <c r="AM34" s="15">
        <v>79</v>
      </c>
      <c r="AN34" s="35">
        <v>0</v>
      </c>
      <c r="AO34" s="17">
        <v>1009.7</v>
      </c>
      <c r="AP34" s="36">
        <v>0.003472222222222222</v>
      </c>
      <c r="AQ34" s="17">
        <v>1015.1</v>
      </c>
      <c r="AR34" s="36">
        <v>0.98125</v>
      </c>
    </row>
    <row r="35" spans="1:44" ht="12.75">
      <c r="A35" s="8" t="s">
        <v>85</v>
      </c>
      <c r="B35" s="26">
        <v>9.2</v>
      </c>
      <c r="C35" s="26">
        <v>20.3</v>
      </c>
      <c r="D35" s="26">
        <v>15.9</v>
      </c>
      <c r="E35" s="26">
        <v>15.9</v>
      </c>
      <c r="F35" s="26">
        <f>SUM(B35:E35)/4</f>
        <v>15.325</v>
      </c>
      <c r="G35" s="40">
        <v>0</v>
      </c>
      <c r="H35" s="37">
        <v>2.9</v>
      </c>
      <c r="I35" s="15">
        <v>88</v>
      </c>
      <c r="J35" s="15">
        <v>51</v>
      </c>
      <c r="K35" s="15">
        <v>60</v>
      </c>
      <c r="L35" s="16">
        <v>0</v>
      </c>
      <c r="M35" s="16">
        <v>0</v>
      </c>
      <c r="N35" s="16" t="s">
        <v>38</v>
      </c>
      <c r="O35" s="16">
        <v>4.8</v>
      </c>
      <c r="P35" s="16">
        <v>11.3</v>
      </c>
      <c r="Q35" s="16" t="s">
        <v>54</v>
      </c>
      <c r="R35" s="16">
        <v>0</v>
      </c>
      <c r="S35" s="42">
        <v>8</v>
      </c>
      <c r="T35" s="16" t="s">
        <v>38</v>
      </c>
      <c r="U35" s="17">
        <v>1017.8</v>
      </c>
      <c r="V35" s="17">
        <v>1018.5</v>
      </c>
      <c r="W35" s="17">
        <v>1017.8</v>
      </c>
      <c r="X35" s="29">
        <v>1099</v>
      </c>
      <c r="Y35" s="39">
        <v>4.2</v>
      </c>
      <c r="Z35" s="30"/>
      <c r="AA35" s="8" t="s">
        <v>85</v>
      </c>
      <c r="AB35" s="31">
        <v>15.3</v>
      </c>
      <c r="AC35" s="28">
        <v>8.6</v>
      </c>
      <c r="AD35" s="32">
        <v>0.17569444444444443</v>
      </c>
      <c r="AE35" s="28">
        <v>22.1</v>
      </c>
      <c r="AF35" s="32">
        <v>0.6576388888888889</v>
      </c>
      <c r="AG35" s="16">
        <v>11.3</v>
      </c>
      <c r="AH35" s="34">
        <v>0.44513888888888886</v>
      </c>
      <c r="AI35" s="16">
        <v>17.7</v>
      </c>
      <c r="AJ35" s="34">
        <v>0.45208333333333334</v>
      </c>
      <c r="AK35" s="15">
        <v>41</v>
      </c>
      <c r="AL35" s="35">
        <v>0.6645833333333333</v>
      </c>
      <c r="AM35" s="15">
        <v>88</v>
      </c>
      <c r="AN35" s="35">
        <v>0.2777777777777778</v>
      </c>
      <c r="AO35" s="17">
        <v>1015.1</v>
      </c>
      <c r="AP35" s="36">
        <v>0.0020833333333333333</v>
      </c>
      <c r="AQ35" s="17">
        <v>1018.8</v>
      </c>
      <c r="AR35" s="36">
        <v>0.42916666666666664</v>
      </c>
    </row>
    <row r="36" spans="1:31" ht="12.75">
      <c r="A36" s="3" t="s">
        <v>86</v>
      </c>
      <c r="B36" s="3"/>
      <c r="C36" s="3"/>
      <c r="D36" s="3"/>
      <c r="E36" s="3"/>
      <c r="F36" s="45">
        <f>SUM(F5:F35)/31</f>
        <v>21.452419354838717</v>
      </c>
      <c r="G36" s="46">
        <f>SUM(G5:G35)</f>
        <v>39.6</v>
      </c>
      <c r="H36" s="47">
        <f>SUM(H5:H35)</f>
        <v>114.7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9">
        <f>SUM(Y5:Y35)</f>
        <v>184.20000000000002</v>
      </c>
      <c r="AA36" s="50"/>
      <c r="AB36" s="50"/>
      <c r="AC36" s="50"/>
      <c r="AD36" s="50"/>
      <c r="AE36" s="51"/>
    </row>
    <row r="38" spans="1:28" ht="12.75">
      <c r="A38" s="52" t="s">
        <v>87</v>
      </c>
      <c r="B38" s="52"/>
      <c r="C38" s="52"/>
      <c r="D38" s="52"/>
      <c r="E38" s="52"/>
      <c r="F38" s="52"/>
      <c r="H38" s="53"/>
      <c r="I38" s="54" t="s">
        <v>88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</row>
    <row r="39" spans="1:28" ht="12.75">
      <c r="A39" s="52"/>
      <c r="B39" s="52"/>
      <c r="C39" s="52"/>
      <c r="D39" s="52"/>
      <c r="E39" s="52"/>
      <c r="F39" s="52"/>
      <c r="H39" s="53"/>
      <c r="I39" s="47" t="s">
        <v>89</v>
      </c>
      <c r="J39" s="47"/>
      <c r="K39" s="47"/>
      <c r="L39" s="47"/>
      <c r="M39" s="55" t="s">
        <v>90</v>
      </c>
      <c r="N39" s="55"/>
      <c r="O39" s="55"/>
      <c r="P39" s="55"/>
      <c r="Q39" s="56" t="s">
        <v>91</v>
      </c>
      <c r="R39" s="56"/>
      <c r="S39" s="56"/>
      <c r="T39" s="56"/>
      <c r="U39" s="57" t="s">
        <v>92</v>
      </c>
      <c r="V39" s="57"/>
      <c r="W39" s="57"/>
      <c r="X39" s="57"/>
      <c r="Y39" s="58" t="s">
        <v>93</v>
      </c>
      <c r="Z39" s="58"/>
      <c r="AA39" s="58"/>
      <c r="AB39" s="58"/>
    </row>
    <row r="40" spans="1:28" s="60" customFormat="1" ht="12.75">
      <c r="A40" s="59" t="s">
        <v>16</v>
      </c>
      <c r="B40" s="59" t="s">
        <v>94</v>
      </c>
      <c r="C40" s="59" t="s">
        <v>90</v>
      </c>
      <c r="D40" s="59" t="s">
        <v>91</v>
      </c>
      <c r="E40" s="59" t="s">
        <v>92</v>
      </c>
      <c r="F40" s="59" t="s">
        <v>93</v>
      </c>
      <c r="H40" s="2" t="s">
        <v>16</v>
      </c>
      <c r="I40" s="61">
        <v>7</v>
      </c>
      <c r="J40" s="61">
        <v>14</v>
      </c>
      <c r="K40" s="61">
        <v>21</v>
      </c>
      <c r="L40" s="62" t="s">
        <v>95</v>
      </c>
      <c r="M40" s="63">
        <v>7</v>
      </c>
      <c r="N40" s="63">
        <v>14</v>
      </c>
      <c r="O40" s="63">
        <v>21</v>
      </c>
      <c r="P40" s="62" t="s">
        <v>95</v>
      </c>
      <c r="Q40" s="64">
        <v>7</v>
      </c>
      <c r="R40" s="64">
        <v>14</v>
      </c>
      <c r="S40" s="64">
        <v>21</v>
      </c>
      <c r="T40" s="62" t="s">
        <v>95</v>
      </c>
      <c r="U40" s="52">
        <v>7</v>
      </c>
      <c r="V40" s="52">
        <v>14</v>
      </c>
      <c r="W40" s="52">
        <v>21</v>
      </c>
      <c r="X40" s="62" t="s">
        <v>95</v>
      </c>
      <c r="Y40" s="65">
        <v>7</v>
      </c>
      <c r="Z40" s="65">
        <v>14</v>
      </c>
      <c r="AA40" s="65">
        <v>21</v>
      </c>
      <c r="AB40" s="62" t="s">
        <v>95</v>
      </c>
    </row>
    <row r="41" spans="1:28" ht="12.75">
      <c r="A41" s="8" t="s">
        <v>37</v>
      </c>
      <c r="B41" s="29">
        <v>21.2</v>
      </c>
      <c r="C41" s="29">
        <v>18.4</v>
      </c>
      <c r="D41" s="29">
        <v>15.5</v>
      </c>
      <c r="E41" s="29">
        <v>20.4</v>
      </c>
      <c r="F41" s="29">
        <v>18.4</v>
      </c>
      <c r="H41" s="8" t="s">
        <v>37</v>
      </c>
      <c r="I41" s="66">
        <v>14.8</v>
      </c>
      <c r="J41" s="66">
        <v>26.1</v>
      </c>
      <c r="K41" s="66">
        <v>22</v>
      </c>
      <c r="L41" s="67">
        <f>(I41+J41+2*K41)/4</f>
        <v>21.225</v>
      </c>
      <c r="M41" s="29">
        <v>12.3</v>
      </c>
      <c r="N41" s="29">
        <v>23.9</v>
      </c>
      <c r="O41" s="29">
        <v>18.6</v>
      </c>
      <c r="P41" s="67">
        <f>(M41+N41+2*O41)/4</f>
        <v>18.35</v>
      </c>
      <c r="Q41" s="68">
        <v>10.5</v>
      </c>
      <c r="R41" s="68">
        <v>21.7</v>
      </c>
      <c r="S41" s="68">
        <v>14.9</v>
      </c>
      <c r="T41" s="67">
        <f>(Q41+R41+2*S41)/4</f>
        <v>15.5</v>
      </c>
      <c r="U41" s="28">
        <v>13</v>
      </c>
      <c r="V41" s="28">
        <v>24.9</v>
      </c>
      <c r="W41" s="28">
        <v>21.8</v>
      </c>
      <c r="X41" s="67">
        <f>(U41+V41+2*W41)/4</f>
        <v>20.375</v>
      </c>
      <c r="Y41" s="27">
        <v>14.5</v>
      </c>
      <c r="Z41" s="27">
        <v>25.2</v>
      </c>
      <c r="AA41" s="40">
        <v>17</v>
      </c>
      <c r="AB41" s="67">
        <f>(Y41+Z41+2*AA41)/4</f>
        <v>18.425</v>
      </c>
    </row>
    <row r="42" spans="1:28" ht="12.75">
      <c r="A42" s="8" t="s">
        <v>40</v>
      </c>
      <c r="B42" s="29">
        <v>23.1</v>
      </c>
      <c r="C42" s="29">
        <v>21.4</v>
      </c>
      <c r="D42" s="29">
        <v>17.5</v>
      </c>
      <c r="E42" s="29">
        <v>22.1</v>
      </c>
      <c r="F42" s="29">
        <v>23.1</v>
      </c>
      <c r="H42" s="8" t="s">
        <v>40</v>
      </c>
      <c r="I42" s="66">
        <v>16.8</v>
      </c>
      <c r="J42" s="66">
        <v>28.3</v>
      </c>
      <c r="K42" s="66">
        <v>23.7</v>
      </c>
      <c r="L42" s="67">
        <f>(I42+J42+2*K42)/4</f>
        <v>23.125</v>
      </c>
      <c r="M42" s="39">
        <v>15</v>
      </c>
      <c r="N42" s="29">
        <v>26.2</v>
      </c>
      <c r="O42" s="29">
        <v>22.1</v>
      </c>
      <c r="P42" s="67">
        <f>(M42+N42+2*O42)/4</f>
        <v>21.35</v>
      </c>
      <c r="Q42" s="68">
        <v>11.8</v>
      </c>
      <c r="R42" s="68">
        <v>23</v>
      </c>
      <c r="S42" s="68">
        <v>17.5</v>
      </c>
      <c r="T42" s="67">
        <f>(Q42+R42+2*S42)/4</f>
        <v>17.45</v>
      </c>
      <c r="U42" s="28">
        <v>14.6</v>
      </c>
      <c r="V42" s="28">
        <v>27.2</v>
      </c>
      <c r="W42" s="28">
        <v>23.3</v>
      </c>
      <c r="X42" s="67">
        <f>(U42+V42+2*W42)/4</f>
        <v>22.1</v>
      </c>
      <c r="Y42" s="27">
        <v>19.1</v>
      </c>
      <c r="Z42" s="27">
        <v>26.9</v>
      </c>
      <c r="AA42" s="27">
        <v>23.1</v>
      </c>
      <c r="AB42" s="67">
        <f>(Y42+Z42+2*AA42)/4</f>
        <v>23.05</v>
      </c>
    </row>
    <row r="43" spans="1:28" ht="12.75">
      <c r="A43" s="8" t="s">
        <v>42</v>
      </c>
      <c r="B43" s="29">
        <v>27</v>
      </c>
      <c r="C43" s="29">
        <v>23.7</v>
      </c>
      <c r="D43" s="29">
        <v>16.7</v>
      </c>
      <c r="E43" s="29">
        <v>24.2</v>
      </c>
      <c r="F43" s="29">
        <v>24.4</v>
      </c>
      <c r="H43" s="8" t="s">
        <v>42</v>
      </c>
      <c r="I43" s="66">
        <v>23.2</v>
      </c>
      <c r="J43" s="66">
        <v>32</v>
      </c>
      <c r="K43" s="66">
        <v>26.4</v>
      </c>
      <c r="L43" s="67">
        <f>(I43+J43+2*K43)/4</f>
        <v>27</v>
      </c>
      <c r="M43" s="29">
        <v>21.5</v>
      </c>
      <c r="N43" s="29">
        <v>29.3</v>
      </c>
      <c r="O43" s="29">
        <v>22</v>
      </c>
      <c r="P43" s="67">
        <f>(M43+N43+2*O43)/4</f>
        <v>23.7</v>
      </c>
      <c r="Q43" s="68">
        <v>13.4</v>
      </c>
      <c r="R43" s="68">
        <v>24.5</v>
      </c>
      <c r="S43" s="68">
        <v>14.4</v>
      </c>
      <c r="T43" s="67">
        <f>(Q43+R43+2*S43)/4</f>
        <v>16.675</v>
      </c>
      <c r="U43" s="28">
        <v>16</v>
      </c>
      <c r="V43" s="28">
        <v>29.7</v>
      </c>
      <c r="W43" s="28">
        <v>25.5</v>
      </c>
      <c r="X43" s="67">
        <f>(U43+V43+2*W43)/4</f>
        <v>24.175</v>
      </c>
      <c r="Y43" s="27">
        <v>20.4</v>
      </c>
      <c r="Z43" s="27">
        <v>28.9</v>
      </c>
      <c r="AA43" s="27">
        <v>24.2</v>
      </c>
      <c r="AB43" s="67">
        <f>(Y43+Z43+2*AA43)/4</f>
        <v>24.424999999999997</v>
      </c>
    </row>
    <row r="44" spans="1:28" ht="12.75">
      <c r="A44" s="8" t="s">
        <v>44</v>
      </c>
      <c r="B44" s="29">
        <v>29.3</v>
      </c>
      <c r="C44" s="29">
        <v>25.3</v>
      </c>
      <c r="D44" s="29">
        <v>20.9</v>
      </c>
      <c r="E44" s="29">
        <v>25.1</v>
      </c>
      <c r="F44" s="29">
        <v>25.8</v>
      </c>
      <c r="H44" s="8" t="s">
        <v>44</v>
      </c>
      <c r="I44" s="66">
        <v>25.1</v>
      </c>
      <c r="J44" s="69">
        <v>35.2</v>
      </c>
      <c r="K44" s="69">
        <v>28.4</v>
      </c>
      <c r="L44" s="67">
        <f>(I44+J44+2*K44)/4</f>
        <v>29.275000000000002</v>
      </c>
      <c r="M44" s="29">
        <v>22.4</v>
      </c>
      <c r="N44" s="29">
        <v>31.3</v>
      </c>
      <c r="O44" s="29">
        <v>23.8</v>
      </c>
      <c r="P44" s="67">
        <f>(M44+N44+2*O44)/4</f>
        <v>25.325000000000003</v>
      </c>
      <c r="Q44" s="68">
        <v>17.9</v>
      </c>
      <c r="R44" s="68">
        <v>27.9</v>
      </c>
      <c r="S44" s="68">
        <v>18.9</v>
      </c>
      <c r="T44" s="67">
        <f>(Q44+R44+2*S44)/4</f>
        <v>20.9</v>
      </c>
      <c r="U44" s="28">
        <v>17.9</v>
      </c>
      <c r="V44" s="28">
        <v>32.6</v>
      </c>
      <c r="W44" s="28">
        <v>24.9</v>
      </c>
      <c r="X44" s="67">
        <f>(U44+V44+2*W44)/4</f>
        <v>25.075000000000003</v>
      </c>
      <c r="Y44" s="27">
        <v>21.5</v>
      </c>
      <c r="Z44" s="27">
        <v>30.7</v>
      </c>
      <c r="AA44" s="27">
        <v>25.4</v>
      </c>
      <c r="AB44" s="67">
        <f>(Y44+Z44+2*AA44)/4</f>
        <v>25.75</v>
      </c>
    </row>
    <row r="45" spans="1:28" ht="12.75">
      <c r="A45" s="8" t="s">
        <v>46</v>
      </c>
      <c r="B45" s="29">
        <v>29</v>
      </c>
      <c r="C45" s="29">
        <v>27.6</v>
      </c>
      <c r="D45" s="29">
        <v>22.3</v>
      </c>
      <c r="E45" s="29">
        <v>26.8</v>
      </c>
      <c r="F45" s="29">
        <v>25.8</v>
      </c>
      <c r="H45" s="8" t="s">
        <v>46</v>
      </c>
      <c r="I45" s="66">
        <v>23.7</v>
      </c>
      <c r="J45" s="66">
        <v>34.4</v>
      </c>
      <c r="K45" s="66">
        <v>29</v>
      </c>
      <c r="L45" s="67">
        <f>(I45+J45+2*K45)/4</f>
        <v>29.025</v>
      </c>
      <c r="M45" s="29">
        <v>21.5</v>
      </c>
      <c r="N45" s="29">
        <v>31.6</v>
      </c>
      <c r="O45" s="29">
        <v>28.7</v>
      </c>
      <c r="P45" s="67">
        <f>(M45+N45+2*O45)/4</f>
        <v>27.625</v>
      </c>
      <c r="Q45" s="68">
        <v>15.1</v>
      </c>
      <c r="R45" s="68">
        <v>27.8</v>
      </c>
      <c r="S45" s="68">
        <v>23.2</v>
      </c>
      <c r="T45" s="67">
        <f>(Q45+R45+2*S45)/4</f>
        <v>22.325</v>
      </c>
      <c r="U45" s="37">
        <v>20.8</v>
      </c>
      <c r="V45" s="28">
        <v>32.1</v>
      </c>
      <c r="W45" s="28">
        <v>27.1</v>
      </c>
      <c r="X45" s="67">
        <f>(U45+V45+2*W45)/4</f>
        <v>26.775000000000002</v>
      </c>
      <c r="Y45" s="27">
        <v>20.4</v>
      </c>
      <c r="Z45" s="27">
        <v>28.9</v>
      </c>
      <c r="AA45" s="27">
        <v>26.9</v>
      </c>
      <c r="AB45" s="67">
        <f>(Y45+Z45+2*AA45)/4</f>
        <v>25.775</v>
      </c>
    </row>
    <row r="46" spans="1:28" ht="12.75">
      <c r="A46" s="8" t="s">
        <v>47</v>
      </c>
      <c r="B46" s="29">
        <v>22.4</v>
      </c>
      <c r="C46" s="29">
        <v>19.7</v>
      </c>
      <c r="D46" s="29">
        <v>15.2</v>
      </c>
      <c r="E46" s="29">
        <v>19.9</v>
      </c>
      <c r="F46" s="29">
        <v>20.9</v>
      </c>
      <c r="H46" s="8" t="s">
        <v>47</v>
      </c>
      <c r="I46" s="66">
        <v>21.3</v>
      </c>
      <c r="J46" s="66">
        <v>24.8</v>
      </c>
      <c r="K46" s="66">
        <v>21.8</v>
      </c>
      <c r="L46" s="67">
        <f>(I46+J46+2*K46)/4</f>
        <v>22.425</v>
      </c>
      <c r="M46" s="29">
        <v>19.8</v>
      </c>
      <c r="N46" s="29">
        <v>21</v>
      </c>
      <c r="O46" s="29">
        <v>19</v>
      </c>
      <c r="P46" s="67">
        <f>(M46+N46+2*O46)/4</f>
        <v>19.7</v>
      </c>
      <c r="Q46" s="68">
        <v>17</v>
      </c>
      <c r="R46" s="68">
        <v>18.1</v>
      </c>
      <c r="S46" s="68">
        <v>12.9</v>
      </c>
      <c r="T46" s="67">
        <f>(Q46+R46+2*S46)/4</f>
        <v>15.225000000000001</v>
      </c>
      <c r="U46" s="28">
        <v>19.6</v>
      </c>
      <c r="V46" s="28">
        <v>21.4</v>
      </c>
      <c r="W46" s="28">
        <v>19.3</v>
      </c>
      <c r="X46" s="67">
        <f>(U46+V46+2*W46)/4</f>
        <v>19.9</v>
      </c>
      <c r="Y46" s="27">
        <v>19.9</v>
      </c>
      <c r="Z46" s="27">
        <v>22.3</v>
      </c>
      <c r="AA46" s="27">
        <v>20.6</v>
      </c>
      <c r="AB46" s="67">
        <f>(Y46+Z46+2*AA46)/4</f>
        <v>20.85</v>
      </c>
    </row>
    <row r="47" spans="1:28" ht="12.75">
      <c r="A47" s="8" t="s">
        <v>50</v>
      </c>
      <c r="B47" s="29">
        <v>27</v>
      </c>
      <c r="C47" s="29">
        <v>25.2</v>
      </c>
      <c r="D47" s="29">
        <v>20</v>
      </c>
      <c r="E47" s="29">
        <v>24.5</v>
      </c>
      <c r="F47" s="29">
        <v>24.6</v>
      </c>
      <c r="H47" s="8" t="s">
        <v>50</v>
      </c>
      <c r="I47" s="66">
        <v>16.9</v>
      </c>
      <c r="J47" s="66">
        <v>32.9</v>
      </c>
      <c r="K47" s="66">
        <v>29.1</v>
      </c>
      <c r="L47" s="67">
        <f>(I47+J47+2*K47)/4</f>
        <v>27</v>
      </c>
      <c r="M47" s="29">
        <v>16.4</v>
      </c>
      <c r="N47" s="29">
        <v>29.1</v>
      </c>
      <c r="O47" s="29">
        <v>27.6</v>
      </c>
      <c r="P47" s="67">
        <f>(M47+N47+2*O47)/4</f>
        <v>25.175</v>
      </c>
      <c r="Q47" s="68">
        <v>10.7</v>
      </c>
      <c r="R47" s="68">
        <v>25.4</v>
      </c>
      <c r="S47" s="68">
        <v>21.9</v>
      </c>
      <c r="T47" s="67">
        <f>(Q47+R47+2*S47)/4</f>
        <v>19.975</v>
      </c>
      <c r="U47" s="37">
        <v>13.8</v>
      </c>
      <c r="V47" s="28">
        <v>29.4</v>
      </c>
      <c r="W47" s="28">
        <v>27.4</v>
      </c>
      <c r="X47" s="67">
        <f>(U47+V47+2*W47)/4</f>
        <v>24.5</v>
      </c>
      <c r="Y47" s="27">
        <v>16.8</v>
      </c>
      <c r="Z47" s="27">
        <v>29.1</v>
      </c>
      <c r="AA47" s="27">
        <v>26.3</v>
      </c>
      <c r="AB47" s="67">
        <f>(Y47+Z47+2*AA47)/4</f>
        <v>24.625</v>
      </c>
    </row>
    <row r="48" spans="1:28" ht="12.75">
      <c r="A48" s="8" t="s">
        <v>52</v>
      </c>
      <c r="B48" s="29">
        <v>19.4</v>
      </c>
      <c r="C48" s="29">
        <v>17.9</v>
      </c>
      <c r="D48" s="29">
        <v>14</v>
      </c>
      <c r="E48" s="29">
        <v>18.3</v>
      </c>
      <c r="F48" s="29">
        <v>18</v>
      </c>
      <c r="H48" s="8" t="s">
        <v>52</v>
      </c>
      <c r="I48" s="66">
        <v>19.4</v>
      </c>
      <c r="J48" s="66">
        <v>22</v>
      </c>
      <c r="K48" s="66">
        <v>18.1</v>
      </c>
      <c r="L48" s="67">
        <f>(I48+J48+2*K48)/4</f>
        <v>19.4</v>
      </c>
      <c r="M48" s="29">
        <v>18.7</v>
      </c>
      <c r="N48" s="29">
        <v>19.9</v>
      </c>
      <c r="O48" s="29">
        <v>16.5</v>
      </c>
      <c r="P48" s="67">
        <f>(M48+N48+2*O48)/4</f>
        <v>17.9</v>
      </c>
      <c r="Q48" s="68">
        <v>15</v>
      </c>
      <c r="R48" s="68">
        <v>16.8</v>
      </c>
      <c r="S48" s="68">
        <v>12.1</v>
      </c>
      <c r="T48" s="67">
        <f>(Q48+R48+2*S48)/4</f>
        <v>14</v>
      </c>
      <c r="U48" s="37">
        <v>18.2</v>
      </c>
      <c r="V48" s="28">
        <v>20.5</v>
      </c>
      <c r="W48" s="28">
        <v>17.3</v>
      </c>
      <c r="X48" s="67">
        <f>(U48+V48+2*W48)/4</f>
        <v>18.325000000000003</v>
      </c>
      <c r="Y48" s="27">
        <v>18.2</v>
      </c>
      <c r="Z48" s="27">
        <v>21.1</v>
      </c>
      <c r="AA48" s="27">
        <v>16.3</v>
      </c>
      <c r="AB48" s="67">
        <f>(Y48+Z48+2*AA48)/4</f>
        <v>17.975</v>
      </c>
    </row>
    <row r="49" spans="1:28" ht="12.75">
      <c r="A49" s="8" t="s">
        <v>55</v>
      </c>
      <c r="B49" s="29">
        <v>15.3</v>
      </c>
      <c r="C49" s="29">
        <v>13.5</v>
      </c>
      <c r="D49" s="29">
        <v>10.2</v>
      </c>
      <c r="E49" s="29">
        <v>13.7</v>
      </c>
      <c r="F49" s="29">
        <v>13.8</v>
      </c>
      <c r="H49" s="8" t="s">
        <v>55</v>
      </c>
      <c r="I49" s="66">
        <v>16</v>
      </c>
      <c r="J49" s="66">
        <v>15.9</v>
      </c>
      <c r="K49" s="66">
        <v>14.7</v>
      </c>
      <c r="L49" s="67">
        <f>(I49+J49+2*K49)/4</f>
        <v>15.325</v>
      </c>
      <c r="M49" s="29">
        <v>14.9</v>
      </c>
      <c r="N49" s="29">
        <v>12.4</v>
      </c>
      <c r="O49" s="29">
        <v>13.4</v>
      </c>
      <c r="P49" s="67">
        <f>(M49+N49+2*O49)/4</f>
        <v>13.525</v>
      </c>
      <c r="Q49" s="68">
        <v>11</v>
      </c>
      <c r="R49" s="68">
        <v>11.5</v>
      </c>
      <c r="S49" s="68">
        <v>9.1</v>
      </c>
      <c r="T49" s="67">
        <f>(Q49+R49+2*S49)/4</f>
        <v>10.175</v>
      </c>
      <c r="U49" s="28">
        <v>14.6</v>
      </c>
      <c r="V49" s="28">
        <v>13.1</v>
      </c>
      <c r="W49" s="28">
        <v>13.5</v>
      </c>
      <c r="X49" s="67">
        <f>(U49+V49+2*W49)/4</f>
        <v>13.675</v>
      </c>
      <c r="Y49" s="27">
        <v>14</v>
      </c>
      <c r="Z49" s="27">
        <v>14</v>
      </c>
      <c r="AA49" s="27">
        <v>13.5</v>
      </c>
      <c r="AB49" s="67">
        <f>(Y49+Z49+2*AA49)/4</f>
        <v>13.75</v>
      </c>
    </row>
    <row r="50" spans="1:28" ht="12.75">
      <c r="A50" s="8" t="s">
        <v>58</v>
      </c>
      <c r="B50" s="29">
        <v>14.2</v>
      </c>
      <c r="C50" s="29">
        <v>11.4</v>
      </c>
      <c r="D50" s="29">
        <v>7.1</v>
      </c>
      <c r="E50" s="29">
        <v>12.1</v>
      </c>
      <c r="F50" s="29">
        <v>12.5</v>
      </c>
      <c r="H50" s="8" t="s">
        <v>58</v>
      </c>
      <c r="I50" s="66">
        <v>11.2</v>
      </c>
      <c r="J50" s="66">
        <v>17.1</v>
      </c>
      <c r="K50" s="66">
        <v>14.3</v>
      </c>
      <c r="L50" s="67">
        <f>(I50+J50+2*K50)/4</f>
        <v>14.225000000000001</v>
      </c>
      <c r="M50" s="29">
        <v>9.1</v>
      </c>
      <c r="N50" s="29">
        <v>13.6</v>
      </c>
      <c r="O50" s="29">
        <v>11.4</v>
      </c>
      <c r="P50" s="67">
        <f>(M50+N50+2*O50)/4</f>
        <v>11.375</v>
      </c>
      <c r="Q50" s="68">
        <v>5.6</v>
      </c>
      <c r="R50" s="68">
        <v>9.9</v>
      </c>
      <c r="S50" s="68">
        <v>6.4</v>
      </c>
      <c r="T50" s="67">
        <f>(Q50+R50+2*S50)/4</f>
        <v>7.075</v>
      </c>
      <c r="U50" s="37">
        <v>9.2</v>
      </c>
      <c r="V50" s="28">
        <v>14.3</v>
      </c>
      <c r="W50" s="28">
        <v>12.5</v>
      </c>
      <c r="X50" s="67">
        <f>(U50+V50+2*W50)/4</f>
        <v>12.125</v>
      </c>
      <c r="Y50" s="27">
        <v>9.3</v>
      </c>
      <c r="Z50" s="27">
        <v>14.8</v>
      </c>
      <c r="AA50" s="27">
        <v>12.9</v>
      </c>
      <c r="AB50" s="67">
        <f>(Y50+Z50+2*AA50)/4</f>
        <v>12.475000000000001</v>
      </c>
    </row>
    <row r="51" spans="1:28" ht="12.75">
      <c r="A51" s="8" t="s">
        <v>60</v>
      </c>
      <c r="B51" s="29">
        <v>18.2</v>
      </c>
      <c r="C51" s="29">
        <v>14.9</v>
      </c>
      <c r="D51" s="29">
        <v>11.2</v>
      </c>
      <c r="E51" s="29">
        <v>15.8</v>
      </c>
      <c r="F51" s="29">
        <v>16.4</v>
      </c>
      <c r="H51" s="8" t="s">
        <v>60</v>
      </c>
      <c r="I51" s="66">
        <v>11.2</v>
      </c>
      <c r="J51" s="66">
        <v>22.5</v>
      </c>
      <c r="K51" s="66">
        <v>19.6</v>
      </c>
      <c r="L51" s="67">
        <f>(I51+J51+2*K51)/4</f>
        <v>18.225</v>
      </c>
      <c r="M51" s="29">
        <v>8</v>
      </c>
      <c r="N51" s="29">
        <v>18.9</v>
      </c>
      <c r="O51" s="29">
        <v>16.4</v>
      </c>
      <c r="P51" s="67">
        <f>(M51+N51+2*O51)/4</f>
        <v>14.924999999999999</v>
      </c>
      <c r="Q51" s="68">
        <v>5.2</v>
      </c>
      <c r="R51" s="68">
        <v>15.6</v>
      </c>
      <c r="S51" s="68">
        <v>11.9</v>
      </c>
      <c r="T51" s="67">
        <f>(Q51+R51+2*S51)/4</f>
        <v>11.15</v>
      </c>
      <c r="U51" s="28">
        <v>7.5</v>
      </c>
      <c r="V51" s="28">
        <v>20.2</v>
      </c>
      <c r="W51" s="28">
        <v>17.7</v>
      </c>
      <c r="X51" s="67">
        <f>(U51+V51+2*W51)/4</f>
        <v>15.774999999999999</v>
      </c>
      <c r="Y51" s="27">
        <v>8.6</v>
      </c>
      <c r="Z51" s="27">
        <v>21</v>
      </c>
      <c r="AA51" s="27">
        <v>17.9</v>
      </c>
      <c r="AB51" s="67">
        <f>(Y51+Z51+2*AA51)/4</f>
        <v>16.35</v>
      </c>
    </row>
    <row r="52" spans="1:28" ht="12.75">
      <c r="A52" s="8" t="s">
        <v>62</v>
      </c>
      <c r="B52" s="29">
        <v>19</v>
      </c>
      <c r="C52" s="29">
        <v>17.4</v>
      </c>
      <c r="D52" s="29">
        <v>13.5</v>
      </c>
      <c r="E52" s="29">
        <v>17</v>
      </c>
      <c r="F52" s="29">
        <v>17.3</v>
      </c>
      <c r="H52" s="8" t="s">
        <v>62</v>
      </c>
      <c r="I52" s="66">
        <v>14.4</v>
      </c>
      <c r="J52" s="66">
        <v>27.3</v>
      </c>
      <c r="K52" s="66">
        <v>17.2</v>
      </c>
      <c r="L52" s="67">
        <f>(I52+J52+2*K52)/4</f>
        <v>19.025</v>
      </c>
      <c r="M52" s="29">
        <v>13.8</v>
      </c>
      <c r="N52" s="29">
        <v>25</v>
      </c>
      <c r="O52" s="29">
        <v>15.4</v>
      </c>
      <c r="P52" s="67">
        <f>(M52+N52+2*O52)/4</f>
        <v>17.4</v>
      </c>
      <c r="Q52" s="68">
        <v>8</v>
      </c>
      <c r="R52" s="68">
        <v>20.7</v>
      </c>
      <c r="S52" s="68">
        <v>12.7</v>
      </c>
      <c r="T52" s="67">
        <f>(Q52+R52+2*S52)/4</f>
        <v>13.525</v>
      </c>
      <c r="U52" s="28">
        <v>11.2</v>
      </c>
      <c r="V52" s="28">
        <v>25.4</v>
      </c>
      <c r="W52" s="28">
        <v>15.6</v>
      </c>
      <c r="X52" s="67">
        <f>(U52+V52+2*W52)/4</f>
        <v>16.95</v>
      </c>
      <c r="Y52" s="27">
        <v>13.7</v>
      </c>
      <c r="Z52" s="27">
        <v>24.5</v>
      </c>
      <c r="AA52" s="27">
        <v>15.5</v>
      </c>
      <c r="AB52" s="67">
        <f>(Y52+Z52+2*AA52)/4</f>
        <v>17.3</v>
      </c>
    </row>
    <row r="53" spans="1:28" ht="12.75">
      <c r="A53" s="8" t="s">
        <v>64</v>
      </c>
      <c r="B53" s="29">
        <v>17.6</v>
      </c>
      <c r="C53" s="29">
        <v>15.8</v>
      </c>
      <c r="D53" s="29">
        <v>12.4</v>
      </c>
      <c r="E53" s="29">
        <v>15.9</v>
      </c>
      <c r="F53" s="29">
        <v>16.1</v>
      </c>
      <c r="H53" s="8" t="s">
        <v>64</v>
      </c>
      <c r="I53" s="66">
        <v>14.5</v>
      </c>
      <c r="J53" s="66">
        <v>19.7</v>
      </c>
      <c r="K53" s="66">
        <v>18</v>
      </c>
      <c r="L53" s="67">
        <f>(I53+J53+2*K53)/4</f>
        <v>17.55</v>
      </c>
      <c r="M53" s="29">
        <v>13.3</v>
      </c>
      <c r="N53" s="29">
        <v>17.8</v>
      </c>
      <c r="O53" s="29">
        <v>16</v>
      </c>
      <c r="P53" s="67">
        <f>(M53+N53+2*O53)/4</f>
        <v>15.775</v>
      </c>
      <c r="Q53" s="68">
        <v>10.6</v>
      </c>
      <c r="R53" s="68">
        <v>14.1</v>
      </c>
      <c r="S53" s="68">
        <v>12.5</v>
      </c>
      <c r="T53" s="67">
        <f>(Q53+R53+2*S53)/4</f>
        <v>12.425</v>
      </c>
      <c r="U53" s="28">
        <v>13.3</v>
      </c>
      <c r="V53" s="28">
        <v>17.4</v>
      </c>
      <c r="W53" s="28">
        <v>16.4</v>
      </c>
      <c r="X53" s="67">
        <f>(U53+V53+2*W53)/4</f>
        <v>15.875</v>
      </c>
      <c r="Y53" s="27">
        <v>13.4</v>
      </c>
      <c r="Z53" s="40">
        <v>18.6</v>
      </c>
      <c r="AA53" s="27">
        <v>16.2</v>
      </c>
      <c r="AB53" s="67">
        <f>(Y53+Z53+2*AA53)/4</f>
        <v>16.1</v>
      </c>
    </row>
    <row r="54" spans="1:28" ht="12.75">
      <c r="A54" s="8" t="s">
        <v>65</v>
      </c>
      <c r="B54" s="29">
        <v>18.1</v>
      </c>
      <c r="C54" s="29">
        <v>16.7</v>
      </c>
      <c r="D54" s="29">
        <v>13.8</v>
      </c>
      <c r="E54" s="29">
        <v>16.4</v>
      </c>
      <c r="F54" s="39">
        <v>18</v>
      </c>
      <c r="H54" s="8" t="s">
        <v>65</v>
      </c>
      <c r="I54" s="66">
        <v>15.9</v>
      </c>
      <c r="J54" s="66">
        <v>20.9</v>
      </c>
      <c r="K54" s="66">
        <v>17.8</v>
      </c>
      <c r="L54" s="67">
        <f>(I54+J54+2*K54)/4</f>
        <v>18.1</v>
      </c>
      <c r="M54" s="29">
        <v>15.2</v>
      </c>
      <c r="N54" s="29">
        <v>19.6</v>
      </c>
      <c r="O54" s="29">
        <v>16</v>
      </c>
      <c r="P54" s="67">
        <f>(M54+N54+2*O54)/4</f>
        <v>16.700000000000003</v>
      </c>
      <c r="Q54" s="68">
        <v>12.1</v>
      </c>
      <c r="R54" s="68">
        <v>15</v>
      </c>
      <c r="S54" s="68">
        <v>14</v>
      </c>
      <c r="T54" s="67">
        <f>(Q54+R54+2*S54)/4</f>
        <v>13.775</v>
      </c>
      <c r="U54" s="28">
        <v>15</v>
      </c>
      <c r="V54" s="28">
        <v>18.5</v>
      </c>
      <c r="W54" s="28">
        <v>16.1</v>
      </c>
      <c r="X54" s="67">
        <f>(U54+V54+2*W54)/4</f>
        <v>16.425</v>
      </c>
      <c r="Y54" s="27">
        <v>15.1</v>
      </c>
      <c r="Z54" s="27">
        <v>20.6</v>
      </c>
      <c r="AA54" s="27">
        <v>18.2</v>
      </c>
      <c r="AB54" s="67">
        <f>(Y54+Z54+2*AA54)/4</f>
        <v>18.025</v>
      </c>
    </row>
    <row r="55" spans="1:28" ht="12.75">
      <c r="A55" s="8" t="s">
        <v>67</v>
      </c>
      <c r="B55" s="29">
        <v>19.3</v>
      </c>
      <c r="C55" s="29">
        <v>16.6</v>
      </c>
      <c r="D55" s="29">
        <v>12.9</v>
      </c>
      <c r="E55" s="29">
        <v>17.4</v>
      </c>
      <c r="F55" s="29">
        <v>18.1</v>
      </c>
      <c r="H55" s="8" t="s">
        <v>67</v>
      </c>
      <c r="I55" s="66">
        <v>16.6</v>
      </c>
      <c r="J55" s="66">
        <v>22.1</v>
      </c>
      <c r="K55" s="66">
        <v>19.2</v>
      </c>
      <c r="L55" s="67">
        <f>(I55+J55+2*K55)/4</f>
        <v>19.275</v>
      </c>
      <c r="M55" s="29">
        <v>15.6</v>
      </c>
      <c r="N55" s="29">
        <v>20.6</v>
      </c>
      <c r="O55" s="29">
        <v>15.1</v>
      </c>
      <c r="P55" s="67">
        <f>(M55+N55+2*O55)/4</f>
        <v>16.6</v>
      </c>
      <c r="Q55" s="68">
        <v>12.7</v>
      </c>
      <c r="R55" s="68">
        <v>16.7</v>
      </c>
      <c r="S55" s="68">
        <v>11</v>
      </c>
      <c r="T55" s="67">
        <f>(Q55+R55+2*S55)/4</f>
        <v>12.85</v>
      </c>
      <c r="U55" s="28">
        <v>15.5</v>
      </c>
      <c r="V55" s="28">
        <v>20.5</v>
      </c>
      <c r="W55" s="28">
        <v>16.8</v>
      </c>
      <c r="X55" s="67">
        <f>(U55+V55+2*W55)/4</f>
        <v>17.4</v>
      </c>
      <c r="Y55" s="27">
        <v>15.9</v>
      </c>
      <c r="Z55" s="27">
        <v>20.7</v>
      </c>
      <c r="AA55" s="27">
        <v>17.8</v>
      </c>
      <c r="AB55" s="67">
        <f>(Y55+Z55+2*AA55)/4</f>
        <v>18.05</v>
      </c>
    </row>
    <row r="56" spans="1:28" ht="12.75">
      <c r="A56" s="8" t="s">
        <v>68</v>
      </c>
      <c r="B56" s="29">
        <v>23.7</v>
      </c>
      <c r="C56" s="29">
        <v>21</v>
      </c>
      <c r="D56" s="29">
        <v>15.2</v>
      </c>
      <c r="E56" s="29">
        <v>21.4</v>
      </c>
      <c r="F56" s="29">
        <v>21.3</v>
      </c>
      <c r="H56" s="8" t="s">
        <v>68</v>
      </c>
      <c r="I56" s="66">
        <v>19.2</v>
      </c>
      <c r="J56" s="66">
        <v>28.1</v>
      </c>
      <c r="K56" s="66">
        <v>23.7</v>
      </c>
      <c r="L56" s="67">
        <f>(I56+J56+2*K56)/4</f>
        <v>23.674999999999997</v>
      </c>
      <c r="M56" s="29">
        <v>18.6</v>
      </c>
      <c r="N56" s="29">
        <v>24.8</v>
      </c>
      <c r="O56" s="29">
        <v>20.2</v>
      </c>
      <c r="P56" s="67">
        <f>(M56+N56+2*O56)/4</f>
        <v>20.950000000000003</v>
      </c>
      <c r="Q56" s="68">
        <v>9</v>
      </c>
      <c r="R56" s="68">
        <v>20.6</v>
      </c>
      <c r="S56" s="68">
        <v>15.5</v>
      </c>
      <c r="T56" s="67">
        <f>(Q56+R56+2*S56)/4</f>
        <v>15.15</v>
      </c>
      <c r="U56" s="28">
        <v>17.8</v>
      </c>
      <c r="V56" s="28">
        <v>24.8</v>
      </c>
      <c r="W56" s="28">
        <v>21.4</v>
      </c>
      <c r="X56" s="67">
        <f>(U56+V56+2*W56)/4</f>
        <v>21.35</v>
      </c>
      <c r="Y56" s="27">
        <v>16.6</v>
      </c>
      <c r="Z56" s="27">
        <v>24.1</v>
      </c>
      <c r="AA56" s="27">
        <v>22.3</v>
      </c>
      <c r="AB56" s="67">
        <f>(Y56+Z56+2*AA56)/4</f>
        <v>21.325000000000003</v>
      </c>
    </row>
    <row r="57" spans="1:28" ht="12.75">
      <c r="A57" s="8" t="s">
        <v>69</v>
      </c>
      <c r="B57" s="29">
        <v>26.3</v>
      </c>
      <c r="C57" s="29">
        <v>24.2</v>
      </c>
      <c r="D57" s="29">
        <v>18.2</v>
      </c>
      <c r="E57" s="29">
        <v>24.8</v>
      </c>
      <c r="F57" s="29">
        <v>25.2</v>
      </c>
      <c r="H57" s="8" t="s">
        <v>69</v>
      </c>
      <c r="I57" s="66">
        <v>18.7</v>
      </c>
      <c r="J57" s="66">
        <v>32.2</v>
      </c>
      <c r="K57" s="66">
        <v>27.2</v>
      </c>
      <c r="L57" s="67">
        <f>(I57+J57+2*K57)/4</f>
        <v>26.325000000000003</v>
      </c>
      <c r="M57" s="29">
        <v>18</v>
      </c>
      <c r="N57" s="29">
        <v>28.6</v>
      </c>
      <c r="O57" s="29">
        <v>25.1</v>
      </c>
      <c r="P57" s="67">
        <f>(M57+N57+2*O57)/4</f>
        <v>24.200000000000003</v>
      </c>
      <c r="Q57" s="68">
        <v>11.5</v>
      </c>
      <c r="R57" s="68">
        <v>26.7</v>
      </c>
      <c r="S57" s="68">
        <v>17.3</v>
      </c>
      <c r="T57" s="67">
        <f>(Q57+R57+2*S57)/4</f>
        <v>18.200000000000003</v>
      </c>
      <c r="U57" s="28">
        <v>15.2</v>
      </c>
      <c r="V57" s="28">
        <v>30.6</v>
      </c>
      <c r="W57" s="28">
        <v>26.6</v>
      </c>
      <c r="X57" s="67">
        <f>(U57+V57+2*W57)/4</f>
        <v>24.75</v>
      </c>
      <c r="Y57" s="27">
        <v>17.8</v>
      </c>
      <c r="Z57" s="27">
        <v>29.4</v>
      </c>
      <c r="AA57" s="27">
        <v>26.8</v>
      </c>
      <c r="AB57" s="67">
        <f>(Y57+Z57+2*AA57)/4</f>
        <v>25.200000000000003</v>
      </c>
    </row>
    <row r="58" spans="1:28" ht="12.75">
      <c r="A58" s="8" t="s">
        <v>70</v>
      </c>
      <c r="B58" s="29">
        <v>27.5</v>
      </c>
      <c r="C58" s="29">
        <v>24.7</v>
      </c>
      <c r="D58" s="29">
        <v>21.1</v>
      </c>
      <c r="E58" s="29">
        <v>25.2</v>
      </c>
      <c r="F58" s="29">
        <v>24.4</v>
      </c>
      <c r="H58" s="8" t="s">
        <v>70</v>
      </c>
      <c r="I58" s="66">
        <v>25.9</v>
      </c>
      <c r="J58" s="66">
        <v>34.3</v>
      </c>
      <c r="K58" s="66">
        <v>24.8</v>
      </c>
      <c r="L58" s="67">
        <f>(I58+J58+2*K58)/4</f>
        <v>27.450000000000003</v>
      </c>
      <c r="M58" s="29">
        <v>24.5</v>
      </c>
      <c r="N58" s="29">
        <v>30</v>
      </c>
      <c r="O58" s="29">
        <v>22.1</v>
      </c>
      <c r="P58" s="67">
        <f>(M58+N58+2*O58)/4</f>
        <v>24.675</v>
      </c>
      <c r="Q58" s="68">
        <v>19.7</v>
      </c>
      <c r="R58" s="68">
        <v>26.7</v>
      </c>
      <c r="S58" s="68">
        <v>18.9</v>
      </c>
      <c r="T58" s="67">
        <f>(Q58+R58+2*S58)/4</f>
        <v>21.049999999999997</v>
      </c>
      <c r="U58" s="28">
        <v>24</v>
      </c>
      <c r="V58" s="28">
        <v>30.7</v>
      </c>
      <c r="W58" s="28">
        <v>23</v>
      </c>
      <c r="X58" s="67">
        <f>(U58+V58+2*W58)/4</f>
        <v>25.175</v>
      </c>
      <c r="Y58" s="27">
        <v>22.3</v>
      </c>
      <c r="Z58" s="27">
        <v>31.1</v>
      </c>
      <c r="AA58" s="27">
        <v>22.1</v>
      </c>
      <c r="AB58" s="67">
        <f>(Y58+Z58+2*AA58)/4</f>
        <v>24.400000000000002</v>
      </c>
    </row>
    <row r="59" spans="1:28" ht="12.75">
      <c r="A59" s="8" t="s">
        <v>71</v>
      </c>
      <c r="B59" s="29">
        <v>22.1</v>
      </c>
      <c r="C59" s="29">
        <v>20.2</v>
      </c>
      <c r="D59" s="29">
        <v>17.3</v>
      </c>
      <c r="E59" s="29">
        <v>21.9</v>
      </c>
      <c r="F59" s="29">
        <v>21.4</v>
      </c>
      <c r="H59" s="8" t="s">
        <v>71</v>
      </c>
      <c r="I59" s="66">
        <v>18.6</v>
      </c>
      <c r="J59" s="66">
        <v>30.2</v>
      </c>
      <c r="K59" s="66">
        <v>19.7</v>
      </c>
      <c r="L59" s="67">
        <f>(I59+J59+2*K59)/4</f>
        <v>22.049999999999997</v>
      </c>
      <c r="M59" s="29">
        <v>16.6</v>
      </c>
      <c r="N59" s="29">
        <v>30.1</v>
      </c>
      <c r="O59" s="29">
        <v>17.1</v>
      </c>
      <c r="P59" s="67">
        <f>(M59+N59+2*O59)/4</f>
        <v>20.225</v>
      </c>
      <c r="Q59" s="68">
        <v>13.8</v>
      </c>
      <c r="R59" s="68">
        <v>25.3</v>
      </c>
      <c r="S59" s="68">
        <v>15</v>
      </c>
      <c r="T59" s="67">
        <f>(Q59+R59+2*S59)/4</f>
        <v>17.275</v>
      </c>
      <c r="U59" s="28">
        <v>16.6</v>
      </c>
      <c r="V59" s="28">
        <v>29.4</v>
      </c>
      <c r="W59" s="28">
        <v>20.7</v>
      </c>
      <c r="X59" s="67">
        <f>(U59+V59+2*W59)/4</f>
        <v>21.85</v>
      </c>
      <c r="Y59" s="27">
        <v>18.3</v>
      </c>
      <c r="Z59" s="27">
        <v>29.7</v>
      </c>
      <c r="AA59" s="27">
        <v>18.7</v>
      </c>
      <c r="AB59" s="67">
        <f>(Y59+Z59+2*AA59)/4</f>
        <v>21.35</v>
      </c>
    </row>
    <row r="60" spans="1:28" ht="12.75">
      <c r="A60" s="8" t="s">
        <v>72</v>
      </c>
      <c r="B60" s="29">
        <v>21.8</v>
      </c>
      <c r="C60" s="29">
        <v>19</v>
      </c>
      <c r="D60" s="29">
        <v>14.8</v>
      </c>
      <c r="E60" s="29">
        <v>19.6</v>
      </c>
      <c r="F60" s="29">
        <v>20.2</v>
      </c>
      <c r="H60" s="8" t="s">
        <v>72</v>
      </c>
      <c r="I60" s="66">
        <v>15.9</v>
      </c>
      <c r="J60" s="66">
        <v>26.7</v>
      </c>
      <c r="K60" s="66">
        <v>22.3</v>
      </c>
      <c r="L60" s="67">
        <f>(I60+J60+2*K60)/4</f>
        <v>21.8</v>
      </c>
      <c r="M60" s="29">
        <v>14.2</v>
      </c>
      <c r="N60" s="29">
        <v>23.1</v>
      </c>
      <c r="O60" s="29">
        <v>19.4</v>
      </c>
      <c r="P60" s="67">
        <f>(M60+N60+2*O60)/4</f>
        <v>19.025</v>
      </c>
      <c r="Q60" s="68">
        <v>12.1</v>
      </c>
      <c r="R60" s="68">
        <v>18.8</v>
      </c>
      <c r="S60" s="68">
        <v>14.1</v>
      </c>
      <c r="T60" s="67">
        <f>(Q60+R60+2*S60)/4</f>
        <v>14.774999999999999</v>
      </c>
      <c r="U60" s="28">
        <v>14.9</v>
      </c>
      <c r="V60" s="28">
        <v>23.3</v>
      </c>
      <c r="W60" s="28">
        <v>20.1</v>
      </c>
      <c r="X60" s="67">
        <f>(U60+V60+2*W60)/4</f>
        <v>19.6</v>
      </c>
      <c r="Y60" s="27">
        <v>15.6</v>
      </c>
      <c r="Z60" s="27">
        <v>23.2</v>
      </c>
      <c r="AA60" s="27">
        <v>21</v>
      </c>
      <c r="AB60" s="67">
        <f>(Y60+Z60+2*AA60)/4</f>
        <v>20.2</v>
      </c>
    </row>
    <row r="61" spans="1:28" ht="12.75">
      <c r="A61" s="8" t="s">
        <v>73</v>
      </c>
      <c r="B61" s="29">
        <v>25.7</v>
      </c>
      <c r="C61" s="29">
        <v>23.4</v>
      </c>
      <c r="D61" s="29">
        <v>18.8</v>
      </c>
      <c r="E61" s="29">
        <v>24</v>
      </c>
      <c r="F61" s="29">
        <v>23.7</v>
      </c>
      <c r="H61" s="8" t="s">
        <v>73</v>
      </c>
      <c r="I61" s="66">
        <v>20.7</v>
      </c>
      <c r="J61" s="66">
        <v>30.4</v>
      </c>
      <c r="K61" s="66">
        <v>25.8</v>
      </c>
      <c r="L61" s="67">
        <f>(I61+J61+2*K61)/4</f>
        <v>25.675</v>
      </c>
      <c r="M61" s="29">
        <v>19.7</v>
      </c>
      <c r="N61" s="29">
        <v>28.4</v>
      </c>
      <c r="O61" s="29">
        <v>22.7</v>
      </c>
      <c r="P61" s="67">
        <f>(M61+N61+2*O61)/4</f>
        <v>23.375</v>
      </c>
      <c r="Q61" s="68">
        <v>16.4</v>
      </c>
      <c r="R61" s="68">
        <v>24.1</v>
      </c>
      <c r="S61" s="68">
        <v>17.4</v>
      </c>
      <c r="T61" s="67">
        <f>(Q61+R61+2*S61)/4</f>
        <v>18.825</v>
      </c>
      <c r="U61" s="28">
        <v>20.3</v>
      </c>
      <c r="V61" s="28">
        <v>27.7</v>
      </c>
      <c r="W61" s="28">
        <v>23.9</v>
      </c>
      <c r="X61" s="67">
        <f>(U61+V61+2*W61)/4</f>
        <v>23.950000000000003</v>
      </c>
      <c r="Y61" s="27">
        <v>19.8</v>
      </c>
      <c r="Z61" s="27">
        <v>27.4</v>
      </c>
      <c r="AA61" s="27">
        <v>23.8</v>
      </c>
      <c r="AB61" s="67">
        <f>(Y61+Z61+2*AA61)/4</f>
        <v>23.700000000000003</v>
      </c>
    </row>
    <row r="62" spans="1:28" ht="12.75">
      <c r="A62" s="8" t="s">
        <v>75</v>
      </c>
      <c r="B62" s="29">
        <v>27.6</v>
      </c>
      <c r="C62" s="29">
        <v>24.4</v>
      </c>
      <c r="D62" s="29">
        <v>19.3</v>
      </c>
      <c r="E62" s="29">
        <v>24.6</v>
      </c>
      <c r="F62" s="29">
        <v>25.3</v>
      </c>
      <c r="H62" s="8" t="s">
        <v>75</v>
      </c>
      <c r="I62" s="66">
        <v>19.6</v>
      </c>
      <c r="J62" s="66">
        <v>34.9</v>
      </c>
      <c r="K62" s="66">
        <v>27.9</v>
      </c>
      <c r="L62" s="67">
        <f>(I62+J62+2*K62)/4</f>
        <v>27.575000000000003</v>
      </c>
      <c r="M62" s="29">
        <v>19.4</v>
      </c>
      <c r="N62" s="29">
        <v>30.4</v>
      </c>
      <c r="O62" s="29">
        <v>23.9</v>
      </c>
      <c r="P62" s="67">
        <f>(M62+N62+2*O62)/4</f>
        <v>24.4</v>
      </c>
      <c r="Q62" s="68">
        <v>12.4</v>
      </c>
      <c r="R62" s="68">
        <v>27.1</v>
      </c>
      <c r="S62" s="68">
        <v>18.9</v>
      </c>
      <c r="T62" s="67">
        <f>(Q62+R62+2*S62)/4</f>
        <v>19.325</v>
      </c>
      <c r="U62" s="28">
        <v>16.7</v>
      </c>
      <c r="V62" s="28">
        <v>31.8</v>
      </c>
      <c r="W62" s="28">
        <v>25</v>
      </c>
      <c r="X62" s="67">
        <f>(U62+V62+2*W62)/4</f>
        <v>24.625</v>
      </c>
      <c r="Y62" s="27">
        <v>19.5</v>
      </c>
      <c r="Z62" s="27">
        <v>31.9</v>
      </c>
      <c r="AA62" s="27">
        <v>24.9</v>
      </c>
      <c r="AB62" s="67">
        <f>(Y62+Z62+2*AA62)/4</f>
        <v>25.300000000000004</v>
      </c>
    </row>
    <row r="63" spans="1:28" ht="12.75">
      <c r="A63" s="8" t="s">
        <v>76</v>
      </c>
      <c r="B63" s="29">
        <v>21.8</v>
      </c>
      <c r="C63" s="29">
        <v>18.9</v>
      </c>
      <c r="D63" s="29">
        <v>15.3</v>
      </c>
      <c r="E63" s="29">
        <v>20.2</v>
      </c>
      <c r="F63" s="29">
        <v>19.8</v>
      </c>
      <c r="H63" s="8" t="s">
        <v>76</v>
      </c>
      <c r="I63" s="66">
        <v>19.8</v>
      </c>
      <c r="J63" s="66">
        <v>24.8</v>
      </c>
      <c r="K63" s="66">
        <v>21.2</v>
      </c>
      <c r="L63" s="67">
        <f>(I63+J63+2*K63)/4</f>
        <v>21.75</v>
      </c>
      <c r="M63" s="29">
        <v>18.7</v>
      </c>
      <c r="N63" s="29">
        <v>21.2</v>
      </c>
      <c r="O63" s="29">
        <v>17.9</v>
      </c>
      <c r="P63" s="67">
        <f>(M63+N63+2*O63)/4</f>
        <v>18.924999999999997</v>
      </c>
      <c r="Q63" s="68">
        <v>15.8</v>
      </c>
      <c r="R63" s="68">
        <v>17.5</v>
      </c>
      <c r="S63" s="68">
        <v>14</v>
      </c>
      <c r="T63" s="67">
        <f>(Q63+R63+2*S63)/4</f>
        <v>15.325</v>
      </c>
      <c r="U63" s="28">
        <v>18.5</v>
      </c>
      <c r="V63" s="28">
        <v>23.3</v>
      </c>
      <c r="W63" s="28">
        <v>19.4</v>
      </c>
      <c r="X63" s="67">
        <f>(U63+V63+2*W63)/4</f>
        <v>20.15</v>
      </c>
      <c r="Y63" s="27">
        <v>18.7</v>
      </c>
      <c r="Z63" s="27">
        <v>22.8</v>
      </c>
      <c r="AA63" s="27">
        <v>18.9</v>
      </c>
      <c r="AB63" s="67">
        <f>(Y63+Z63+2*AA63)/4</f>
        <v>19.825</v>
      </c>
    </row>
    <row r="64" spans="1:28" ht="12.75">
      <c r="A64" s="8" t="s">
        <v>78</v>
      </c>
      <c r="B64" s="29">
        <v>23.2</v>
      </c>
      <c r="C64" s="29">
        <v>21.3</v>
      </c>
      <c r="D64" s="29">
        <v>17.8</v>
      </c>
      <c r="E64" s="29">
        <v>22.1</v>
      </c>
      <c r="F64" s="29">
        <v>22.4</v>
      </c>
      <c r="H64" s="8" t="s">
        <v>78</v>
      </c>
      <c r="I64" s="66">
        <v>17.6</v>
      </c>
      <c r="J64" s="66">
        <v>26.6</v>
      </c>
      <c r="K64" s="66">
        <v>24.2</v>
      </c>
      <c r="L64" s="67">
        <f>(I64+J64+2*K64)/4</f>
        <v>23.15</v>
      </c>
      <c r="M64" s="29">
        <v>16.1</v>
      </c>
      <c r="N64" s="29">
        <v>24.8</v>
      </c>
      <c r="O64" s="29">
        <v>22.2</v>
      </c>
      <c r="P64" s="67">
        <f>(M64+N64+2*O64)/4</f>
        <v>21.325000000000003</v>
      </c>
      <c r="Q64" s="68">
        <v>13.1</v>
      </c>
      <c r="R64" s="68">
        <v>21</v>
      </c>
      <c r="S64" s="68">
        <v>18.5</v>
      </c>
      <c r="T64" s="67">
        <f>(Q64+R64+2*S64)/4</f>
        <v>17.775</v>
      </c>
      <c r="U64" s="28">
        <v>16.3</v>
      </c>
      <c r="V64" s="28">
        <v>25.3</v>
      </c>
      <c r="W64" s="28">
        <v>23.4</v>
      </c>
      <c r="X64" s="67">
        <f>(U64+V64+2*W64)/4</f>
        <v>22.1</v>
      </c>
      <c r="Y64" s="27">
        <v>16.2</v>
      </c>
      <c r="Z64" s="27">
        <v>26.1</v>
      </c>
      <c r="AA64" s="27">
        <v>23.7</v>
      </c>
      <c r="AB64" s="67">
        <f>(Y64+Z64+2*AA64)/4</f>
        <v>22.424999999999997</v>
      </c>
    </row>
    <row r="65" spans="1:28" ht="12.75">
      <c r="A65" s="8" t="s">
        <v>79</v>
      </c>
      <c r="B65" s="29">
        <v>23.6</v>
      </c>
      <c r="C65" s="29">
        <v>22.5</v>
      </c>
      <c r="D65" s="29">
        <v>17.9</v>
      </c>
      <c r="E65" s="29">
        <v>22.5</v>
      </c>
      <c r="F65" s="29">
        <v>22.6</v>
      </c>
      <c r="H65" s="8" t="s">
        <v>79</v>
      </c>
      <c r="I65" s="66">
        <v>24.7</v>
      </c>
      <c r="J65" s="66">
        <v>26.2</v>
      </c>
      <c r="K65" s="66">
        <v>21.7</v>
      </c>
      <c r="L65" s="67">
        <f>(I65+J65+2*K65)/4</f>
        <v>23.575</v>
      </c>
      <c r="M65" s="29">
        <v>23.9</v>
      </c>
      <c r="N65" s="29">
        <v>24</v>
      </c>
      <c r="O65" s="29">
        <v>21.1</v>
      </c>
      <c r="P65" s="67">
        <f>(M65+N65+2*O65)/4</f>
        <v>22.525000000000002</v>
      </c>
      <c r="Q65" s="68">
        <v>19.7</v>
      </c>
      <c r="R65" s="68">
        <v>20.5</v>
      </c>
      <c r="S65" s="68">
        <v>15.7</v>
      </c>
      <c r="T65" s="67">
        <f>(Q65+R65+2*S65)/4</f>
        <v>17.900000000000002</v>
      </c>
      <c r="U65" s="28">
        <v>24</v>
      </c>
      <c r="V65" s="28">
        <v>23.3</v>
      </c>
      <c r="W65" s="28">
        <v>21.3</v>
      </c>
      <c r="X65" s="67">
        <f>(U65+V65+2*W65)/4</f>
        <v>22.475</v>
      </c>
      <c r="Y65" s="27">
        <v>22.9</v>
      </c>
      <c r="Z65" s="27">
        <v>25.2</v>
      </c>
      <c r="AA65" s="27">
        <v>21.2</v>
      </c>
      <c r="AB65" s="67">
        <f>(Y65+Z65+2*AA65)/4</f>
        <v>22.625</v>
      </c>
    </row>
    <row r="66" spans="1:28" ht="12.75">
      <c r="A66" s="8" t="s">
        <v>80</v>
      </c>
      <c r="B66" s="29">
        <v>17.5</v>
      </c>
      <c r="C66" s="29">
        <v>14.2</v>
      </c>
      <c r="D66" s="29">
        <v>9.4</v>
      </c>
      <c r="E66" s="29">
        <v>15.3</v>
      </c>
      <c r="F66" s="29">
        <v>15.1</v>
      </c>
      <c r="H66" s="8" t="s">
        <v>80</v>
      </c>
      <c r="I66" s="66">
        <v>14.8</v>
      </c>
      <c r="J66" s="66">
        <v>21.6</v>
      </c>
      <c r="K66" s="66">
        <v>16.8</v>
      </c>
      <c r="L66" s="67">
        <f>(I66+J66+2*K66)/4</f>
        <v>17.5</v>
      </c>
      <c r="M66" s="29">
        <v>13.4</v>
      </c>
      <c r="N66" s="29">
        <v>17.5</v>
      </c>
      <c r="O66" s="29">
        <v>12.9</v>
      </c>
      <c r="P66" s="67">
        <f>(M66+N66+2*O66)/4</f>
        <v>14.175</v>
      </c>
      <c r="Q66" s="68">
        <v>9.2</v>
      </c>
      <c r="R66" s="68">
        <v>14.5</v>
      </c>
      <c r="S66" s="68">
        <v>7</v>
      </c>
      <c r="T66" s="67">
        <f>(Q66+R66+2*S66)/4</f>
        <v>9.425</v>
      </c>
      <c r="U66" s="28">
        <v>13.3</v>
      </c>
      <c r="V66" s="28">
        <v>17.9</v>
      </c>
      <c r="W66" s="28">
        <v>14.9</v>
      </c>
      <c r="X66" s="67">
        <f>(U66+V66+2*W66)/4</f>
        <v>15.25</v>
      </c>
      <c r="Y66" s="27">
        <v>13</v>
      </c>
      <c r="Z66" s="27">
        <v>18.3</v>
      </c>
      <c r="AA66" s="27">
        <v>14.6</v>
      </c>
      <c r="AB66" s="67">
        <f>(Y66+Z66+2*AA66)/4</f>
        <v>15.125</v>
      </c>
    </row>
    <row r="67" spans="1:28" ht="12.75">
      <c r="A67" s="8" t="s">
        <v>81</v>
      </c>
      <c r="B67" s="29">
        <v>17</v>
      </c>
      <c r="C67" s="29">
        <v>16.5</v>
      </c>
      <c r="D67" s="29">
        <v>12.2</v>
      </c>
      <c r="E67" s="29">
        <v>15.4</v>
      </c>
      <c r="F67" s="29">
        <v>15.4</v>
      </c>
      <c r="H67" s="8" t="s">
        <v>81</v>
      </c>
      <c r="I67" s="66">
        <v>15.2</v>
      </c>
      <c r="J67" s="66">
        <v>19.8</v>
      </c>
      <c r="K67" s="66">
        <v>16.4</v>
      </c>
      <c r="L67" s="67">
        <f>(I67+J67+2*K67)/4</f>
        <v>16.95</v>
      </c>
      <c r="M67" s="29">
        <v>14.9</v>
      </c>
      <c r="N67" s="29">
        <v>19.7</v>
      </c>
      <c r="O67" s="29">
        <v>15.6</v>
      </c>
      <c r="P67" s="67">
        <f>(M67+N67+2*O67)/4</f>
        <v>16.45</v>
      </c>
      <c r="Q67" s="68">
        <v>10.6</v>
      </c>
      <c r="R67" s="68">
        <v>14.4</v>
      </c>
      <c r="S67" s="68">
        <v>11.9</v>
      </c>
      <c r="T67" s="67">
        <f>(Q67+R67+2*S67)/4</f>
        <v>12.2</v>
      </c>
      <c r="U67" s="28">
        <v>13</v>
      </c>
      <c r="V67" s="28">
        <v>19.5</v>
      </c>
      <c r="W67" s="28">
        <v>14.6</v>
      </c>
      <c r="X67" s="67">
        <f>(U67+V67+2*W67)/4</f>
        <v>15.425</v>
      </c>
      <c r="Y67" s="27">
        <v>13.8</v>
      </c>
      <c r="Z67" s="27">
        <v>18.7</v>
      </c>
      <c r="AA67" s="27">
        <v>14.6</v>
      </c>
      <c r="AB67" s="67">
        <f>(Y67+Z67+2*AA67)/4</f>
        <v>15.425</v>
      </c>
    </row>
    <row r="68" spans="1:28" ht="12.75">
      <c r="A68" s="8" t="s">
        <v>82</v>
      </c>
      <c r="B68" s="29">
        <v>17.8</v>
      </c>
      <c r="C68" s="29">
        <v>15.8</v>
      </c>
      <c r="D68" s="29">
        <v>10.9</v>
      </c>
      <c r="E68" s="29">
        <v>15.8</v>
      </c>
      <c r="F68" s="29">
        <v>16.2</v>
      </c>
      <c r="H68" s="8" t="s">
        <v>82</v>
      </c>
      <c r="I68" s="66">
        <v>16</v>
      </c>
      <c r="J68" s="66">
        <v>21.1</v>
      </c>
      <c r="K68" s="66">
        <v>17</v>
      </c>
      <c r="L68" s="67">
        <f>(I68+J68+2*K68)/4</f>
        <v>17.775</v>
      </c>
      <c r="M68" s="29">
        <v>15.3</v>
      </c>
      <c r="N68" s="29">
        <v>17.5</v>
      </c>
      <c r="O68" s="29">
        <v>15.1</v>
      </c>
      <c r="P68" s="67">
        <f>(M68+N68+2*O68)/4</f>
        <v>15.75</v>
      </c>
      <c r="Q68" s="68">
        <v>11.6</v>
      </c>
      <c r="R68" s="68">
        <v>12.6</v>
      </c>
      <c r="S68" s="68">
        <v>9.7</v>
      </c>
      <c r="T68" s="67">
        <f>(Q68+R68+2*S68)/4</f>
        <v>10.899999999999999</v>
      </c>
      <c r="U68" s="28">
        <v>14.6</v>
      </c>
      <c r="V68" s="28">
        <v>17.8</v>
      </c>
      <c r="W68" s="28">
        <v>15.3</v>
      </c>
      <c r="X68" s="67">
        <f>(U68+V68+2*W68)/4</f>
        <v>15.75</v>
      </c>
      <c r="Y68" s="27">
        <v>14.9</v>
      </c>
      <c r="Z68" s="27">
        <v>18.7</v>
      </c>
      <c r="AA68" s="27">
        <v>15.6</v>
      </c>
      <c r="AB68" s="67">
        <f>(Y68+Z68+2*AA68)/4</f>
        <v>16.2</v>
      </c>
    </row>
    <row r="69" spans="1:28" ht="12.75">
      <c r="A69" s="8" t="s">
        <v>83</v>
      </c>
      <c r="B69" s="29">
        <v>17</v>
      </c>
      <c r="C69" s="29">
        <v>15.2</v>
      </c>
      <c r="D69" s="29">
        <v>13.6</v>
      </c>
      <c r="E69" s="29">
        <v>15.5</v>
      </c>
      <c r="F69" s="29">
        <v>14.9</v>
      </c>
      <c r="H69" s="8" t="s">
        <v>83</v>
      </c>
      <c r="I69" s="66">
        <v>15.2</v>
      </c>
      <c r="J69" s="66">
        <v>23.3</v>
      </c>
      <c r="K69" s="66">
        <v>14.7</v>
      </c>
      <c r="L69" s="67">
        <f>(I69+J69+2*K69)/4</f>
        <v>16.975</v>
      </c>
      <c r="M69" s="29">
        <v>14.2</v>
      </c>
      <c r="N69" s="29">
        <v>18.9</v>
      </c>
      <c r="O69" s="29">
        <v>13.9</v>
      </c>
      <c r="P69" s="67">
        <f>(M69+N69+2*O69)/4</f>
        <v>15.225000000000001</v>
      </c>
      <c r="Q69" s="68">
        <v>9.6</v>
      </c>
      <c r="R69" s="68">
        <v>14.7</v>
      </c>
      <c r="S69" s="68">
        <v>15</v>
      </c>
      <c r="T69" s="67">
        <f>(Q69+R69+2*S69)/4</f>
        <v>13.575</v>
      </c>
      <c r="U69" s="28">
        <v>14</v>
      </c>
      <c r="V69" s="28">
        <v>20.2</v>
      </c>
      <c r="W69" s="28">
        <v>13.8</v>
      </c>
      <c r="X69" s="67">
        <f>(U69+V69+2*W69)/4</f>
        <v>15.450000000000001</v>
      </c>
      <c r="Y69" s="27">
        <v>13.8</v>
      </c>
      <c r="Z69" s="27">
        <v>19.6</v>
      </c>
      <c r="AA69" s="40">
        <v>13</v>
      </c>
      <c r="AB69" s="67">
        <f>(Y69+Z69+2*AA69)/4</f>
        <v>14.850000000000001</v>
      </c>
    </row>
    <row r="70" spans="1:28" ht="12.75">
      <c r="A70" s="8" t="s">
        <v>84</v>
      </c>
      <c r="B70" s="29">
        <v>17.3</v>
      </c>
      <c r="C70" s="29">
        <v>13.6</v>
      </c>
      <c r="D70" s="29">
        <v>9.2</v>
      </c>
      <c r="E70" s="29">
        <v>14.9</v>
      </c>
      <c r="F70" s="29">
        <v>14.3</v>
      </c>
      <c r="H70" s="8" t="s">
        <v>84</v>
      </c>
      <c r="I70" s="66">
        <v>14.2</v>
      </c>
      <c r="J70" s="66">
        <v>21.3</v>
      </c>
      <c r="K70" s="66">
        <v>16.8</v>
      </c>
      <c r="L70" s="67">
        <f>(I70+J70+2*K70)/4</f>
        <v>17.275</v>
      </c>
      <c r="M70" s="29">
        <v>11.8</v>
      </c>
      <c r="N70" s="29">
        <v>17.7</v>
      </c>
      <c r="O70" s="29">
        <v>12.5</v>
      </c>
      <c r="P70" s="67">
        <f>(M70+N70+2*O70)/4</f>
        <v>13.625</v>
      </c>
      <c r="Q70" s="68">
        <v>8.2</v>
      </c>
      <c r="R70" s="68">
        <v>14.2</v>
      </c>
      <c r="S70" s="68">
        <v>7.2</v>
      </c>
      <c r="T70" s="67">
        <f>(Q70+R70+2*S70)/4</f>
        <v>9.2</v>
      </c>
      <c r="U70" s="37">
        <v>11.5</v>
      </c>
      <c r="V70" s="28">
        <v>18.7</v>
      </c>
      <c r="W70" s="28">
        <v>14.7</v>
      </c>
      <c r="X70" s="67">
        <f>(U70+V70+2*W70)/4</f>
        <v>14.9</v>
      </c>
      <c r="Y70" s="27">
        <v>11.5</v>
      </c>
      <c r="Z70" s="27">
        <v>18</v>
      </c>
      <c r="AA70" s="27">
        <v>13.8</v>
      </c>
      <c r="AB70" s="67">
        <f>(Y70+Z70+2*AA70)/4</f>
        <v>14.275</v>
      </c>
    </row>
    <row r="71" spans="1:28" ht="12.75">
      <c r="A71" s="8" t="s">
        <v>85</v>
      </c>
      <c r="B71" s="29">
        <v>15.3</v>
      </c>
      <c r="C71" s="29">
        <v>12.7</v>
      </c>
      <c r="D71" s="29">
        <v>7</v>
      </c>
      <c r="E71" s="29">
        <v>13</v>
      </c>
      <c r="F71" s="29">
        <v>12.9</v>
      </c>
      <c r="H71" s="8" t="s">
        <v>85</v>
      </c>
      <c r="I71" s="66">
        <v>9.2</v>
      </c>
      <c r="J71" s="66">
        <v>20.3</v>
      </c>
      <c r="K71" s="66">
        <v>15.9</v>
      </c>
      <c r="L71" s="67">
        <f>(I71+J71+2*K71)/4</f>
        <v>15.325</v>
      </c>
      <c r="M71" s="29">
        <v>10.6</v>
      </c>
      <c r="N71" s="29">
        <v>15.9</v>
      </c>
      <c r="O71" s="29">
        <v>12.1</v>
      </c>
      <c r="P71" s="67">
        <f>(M71+N71+2*O71)/4</f>
        <v>12.675</v>
      </c>
      <c r="Q71" s="68">
        <v>2.9</v>
      </c>
      <c r="R71" s="68">
        <v>12.9</v>
      </c>
      <c r="S71" s="68">
        <v>6.1</v>
      </c>
      <c r="T71" s="67">
        <f>(Q71+R71+2*S71)/4</f>
        <v>7</v>
      </c>
      <c r="U71" s="28">
        <v>6.8</v>
      </c>
      <c r="V71" s="28">
        <v>18</v>
      </c>
      <c r="W71" s="28">
        <v>13.6</v>
      </c>
      <c r="X71" s="67">
        <f>(U71+V71+2*W71)/4</f>
        <v>13</v>
      </c>
      <c r="Y71" s="27">
        <v>6.9</v>
      </c>
      <c r="Z71" s="27">
        <v>17.7</v>
      </c>
      <c r="AA71" s="27">
        <v>13.5</v>
      </c>
      <c r="AB71" s="67">
        <f>(Y71+Z71+2*AA71)/4</f>
        <v>12.9</v>
      </c>
    </row>
    <row r="72" spans="1:28" ht="12.75">
      <c r="A72" s="70" t="s">
        <v>96</v>
      </c>
      <c r="B72" s="70">
        <f>SUM(B41:B71)/31</f>
        <v>21.46129032258065</v>
      </c>
      <c r="C72" s="70">
        <f>SUM(C41:C71)/31</f>
        <v>19.132258064516126</v>
      </c>
      <c r="D72" s="70">
        <f>SUM(D41:D71)/31</f>
        <v>14.87741935483871</v>
      </c>
      <c r="E72" s="70">
        <f>SUM(E41:E71)/31</f>
        <v>19.541935483870965</v>
      </c>
      <c r="F72" s="70">
        <f>SUM(F41:F71)/31</f>
        <v>19.62258064516129</v>
      </c>
      <c r="H72" s="54" t="s">
        <v>96</v>
      </c>
      <c r="I72" s="70">
        <f>SUM(L40:L71)/31</f>
        <v>21.452419354838717</v>
      </c>
      <c r="J72" s="70"/>
      <c r="K72" s="70"/>
      <c r="L72" s="70"/>
      <c r="M72" s="70">
        <f>SUM(P41:P71)/31</f>
        <v>19.12741935483871</v>
      </c>
      <c r="N72" s="70"/>
      <c r="O72" s="70"/>
      <c r="P72" s="70"/>
      <c r="Q72" s="70">
        <f>SUM(T41:T71)/31</f>
        <v>14.86854838709677</v>
      </c>
      <c r="R72" s="70"/>
      <c r="S72" s="70"/>
      <c r="T72" s="70"/>
      <c r="U72" s="70">
        <f>SUM(X41:X71)/31</f>
        <v>19.5241935483871</v>
      </c>
      <c r="V72" s="70"/>
      <c r="W72" s="70"/>
      <c r="X72" s="70"/>
      <c r="Y72" s="70">
        <f>SUM(AB41:AB71)/31</f>
        <v>19.614516129032253</v>
      </c>
      <c r="Z72" s="70"/>
      <c r="AA72" s="70"/>
      <c r="AB72" s="70"/>
    </row>
  </sheetData>
  <mergeCells count="37">
    <mergeCell ref="A1:Y1"/>
    <mergeCell ref="AA1:AR1"/>
    <mergeCell ref="A2:A3"/>
    <mergeCell ref="B2:E2"/>
    <mergeCell ref="F2:F4"/>
    <mergeCell ref="G2:G4"/>
    <mergeCell ref="H2:Y2"/>
    <mergeCell ref="AA2:AA3"/>
    <mergeCell ref="AB2:AR2"/>
    <mergeCell ref="H3:H4"/>
    <mergeCell ref="I3:K3"/>
    <mergeCell ref="L3:T3"/>
    <mergeCell ref="U3:W3"/>
    <mergeCell ref="X3:Y3"/>
    <mergeCell ref="AB3:AF3"/>
    <mergeCell ref="AG3:AJ3"/>
    <mergeCell ref="AK3:AN3"/>
    <mergeCell ref="AO3:AR3"/>
    <mergeCell ref="B4:E4"/>
    <mergeCell ref="L4:N4"/>
    <mergeCell ref="O4:Q4"/>
    <mergeCell ref="R4:T4"/>
    <mergeCell ref="A36:E36"/>
    <mergeCell ref="I36:X36"/>
    <mergeCell ref="A38:F39"/>
    <mergeCell ref="H38:H39"/>
    <mergeCell ref="I38:AB38"/>
    <mergeCell ref="I39:L39"/>
    <mergeCell ref="M39:P39"/>
    <mergeCell ref="Q39:T39"/>
    <mergeCell ref="U39:X39"/>
    <mergeCell ref="Y39:AB39"/>
    <mergeCell ref="I72:L72"/>
    <mergeCell ref="M72:P72"/>
    <mergeCell ref="Q72:T72"/>
    <mergeCell ref="U72:X72"/>
    <mergeCell ref="Y72:AB7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3"/>
  <sheetViews>
    <sheetView workbookViewId="0" topLeftCell="A1">
      <selection activeCell="F35" sqref="F35"/>
    </sheetView>
  </sheetViews>
  <sheetFormatPr defaultColWidth="12.57421875" defaultRowHeight="12.75"/>
  <cols>
    <col min="1" max="16384" width="11.57421875" style="0" customWidth="1"/>
  </cols>
  <sheetData>
    <row r="3" spans="1:6" s="71" customFormat="1" ht="12.75">
      <c r="A3"/>
      <c r="B3"/>
      <c r="C3"/>
      <c r="D3"/>
      <c r="E3"/>
      <c r="F3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2015-08-01T11:35:39Z</dcterms:created>
  <dcterms:modified xsi:type="dcterms:W3CDTF">2015-08-01T11:45:31Z</dcterms:modified>
  <cp:category/>
  <cp:version/>
  <cp:contentType/>
  <cp:contentStatus/>
  <cp:revision>3</cp:revision>
</cp:coreProperties>
</file>